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bookViews>
    <workbookView xWindow="-120" yWindow="-120" windowWidth="29040" windowHeight="15840"/>
  </bookViews>
  <sheets>
    <sheet name="Basic Application Info" sheetId="6" r:id="rId1"/>
    <sheet name=" Pedestrian Treatments" sheetId="7" r:id="rId2"/>
    <sheet name="Roadway Departure Treatments" sheetId="8" r:id="rId3"/>
    <sheet name="Import" sheetId="9" state="hidden" r:id="rId4"/>
  </sheets>
  <externalReferences>
    <externalReference r:id="rId5"/>
  </externalReferences>
  <definedNames>
    <definedName name="CondF_Show">'[1]Safety Application'!$AA$1</definedName>
    <definedName name="FHWA_EMP_AREA">[1]RefTables!$F$2:$F$24</definedName>
    <definedName name="func_class">[1]RefTables!$F$27:$F$34</definedName>
    <definedName name="ImprovCat">[1]RefTables!$H$2:$H$21</definedName>
    <definedName name="OH_SHSP_Emp">[1]RefTables!$D$2:$D$6</definedName>
    <definedName name="_xlnm.Print_Area" localSheetId="0">'Basic Application Info'!$A$1:$I$29</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6"/>
  <c r="I24"/>
  <c r="I26" s="1"/>
  <c r="BW41" i="9" l="1"/>
  <c r="W41"/>
  <c r="X41"/>
  <c r="Y41"/>
  <c r="V41"/>
  <c r="T41"/>
  <c r="Q41"/>
  <c r="R41"/>
  <c r="S41"/>
  <c r="P41"/>
  <c r="N41"/>
  <c r="K41"/>
  <c r="L41"/>
  <c r="M41"/>
  <c r="J41"/>
  <c r="H41"/>
  <c r="E41"/>
  <c r="F41"/>
  <c r="G41"/>
  <c r="D41"/>
  <c r="B41"/>
  <c r="B19"/>
  <c r="B13"/>
  <c r="T7"/>
  <c r="M7"/>
  <c r="L7"/>
  <c r="I7"/>
  <c r="K7"/>
  <c r="J7"/>
  <c r="N7" s="1"/>
  <c r="H7"/>
  <c r="G7"/>
  <c r="F7"/>
  <c r="E7"/>
  <c r="D7"/>
  <c r="C1" l="1"/>
  <c r="A13" l="1"/>
  <c r="A19" s="1"/>
  <c r="A41"/>
  <c r="A47"/>
  <c r="C7"/>
  <c r="H26" i="6"/>
  <c r="G26"/>
  <c r="F26"/>
  <c r="E26"/>
  <c r="D26"/>
  <c r="I23"/>
  <c r="B7" i="9" l="1"/>
  <c r="A7"/>
</calcChain>
</file>

<file path=xl/comments1.xml><?xml version="1.0" encoding="utf-8"?>
<comments xmlns="http://schemas.openxmlformats.org/spreadsheetml/2006/main">
  <authors>
    <author>Derek Troyer</author>
  </authors>
  <commentList>
    <comment ref="C12" authorId="0">
      <text>
        <r>
          <rPr>
            <sz val="9"/>
            <color indexed="81"/>
            <rFont val="Tahoma"/>
            <family val="2"/>
          </rPr>
          <t>ODOT District number between 1 and 12.</t>
        </r>
      </text>
    </comment>
    <comment ref="G12" authorId="0">
      <text>
        <r>
          <rPr>
            <sz val="9"/>
            <color indexed="81"/>
            <rFont val="Tahoma"/>
            <family val="2"/>
          </rPr>
          <t>3 letter county abbreviation.</t>
        </r>
      </text>
    </comment>
  </commentList>
</comments>
</file>

<file path=xl/sharedStrings.xml><?xml version="1.0" encoding="utf-8"?>
<sst xmlns="http://schemas.openxmlformats.org/spreadsheetml/2006/main" count="904" uniqueCount="401">
  <si>
    <t>Street Lighting</t>
  </si>
  <si>
    <t>SIGNALIZATION</t>
  </si>
  <si>
    <t>SIGNAGE</t>
  </si>
  <si>
    <t>PAVEMENT MARKINGS</t>
  </si>
  <si>
    <t>STANDARD ELEMENTS</t>
  </si>
  <si>
    <t>Location Information:</t>
  </si>
  <si>
    <t>Location Priority:</t>
  </si>
  <si>
    <t>Maintenance Authority</t>
  </si>
  <si>
    <t>Latitude:</t>
  </si>
  <si>
    <t>Longitude:</t>
  </si>
  <si>
    <t>Estimated Cost:</t>
  </si>
  <si>
    <t>City of Nowhere</t>
  </si>
  <si>
    <t>XX.XXXXX</t>
  </si>
  <si>
    <t>Village of Example</t>
  </si>
  <si>
    <t>Crossing 3</t>
  </si>
  <si>
    <t>Crossing 4</t>
  </si>
  <si>
    <t>Crossing 5</t>
  </si>
  <si>
    <t>Crossing 6</t>
  </si>
  <si>
    <t>Crossing 7</t>
  </si>
  <si>
    <t>Crossing 8</t>
  </si>
  <si>
    <t>Crossing 9</t>
  </si>
  <si>
    <t>Crossing 10</t>
  </si>
  <si>
    <t>Crossing 11</t>
  </si>
  <si>
    <t>Crossing 12</t>
  </si>
  <si>
    <t>Crossing 13</t>
  </si>
  <si>
    <t>Crossing 14</t>
  </si>
  <si>
    <t>Crossing 15</t>
  </si>
  <si>
    <t>Crossing 16</t>
  </si>
  <si>
    <t>Crossing 17</t>
  </si>
  <si>
    <t>Crossing 18</t>
  </si>
  <si>
    <t>Crossing 19</t>
  </si>
  <si>
    <t>Crossing 20</t>
  </si>
  <si>
    <t>Crossing 21</t>
  </si>
  <si>
    <t>Crossing 22</t>
  </si>
  <si>
    <t>Crossing 23</t>
  </si>
  <si>
    <t>Crossing 24</t>
  </si>
  <si>
    <t>Crossing 25</t>
  </si>
  <si>
    <t>Location Name:</t>
  </si>
  <si>
    <t xml:space="preserve">ROADWAY </t>
  </si>
  <si>
    <t>Route:</t>
  </si>
  <si>
    <t>County:</t>
  </si>
  <si>
    <t>N/A midblock</t>
  </si>
  <si>
    <t>Sidewalk</t>
  </si>
  <si>
    <t>Leading Pedestrian Interval</t>
  </si>
  <si>
    <t>Google Maps Link</t>
  </si>
  <si>
    <t>Functional Classification</t>
  </si>
  <si>
    <t>Posted Speed Limit</t>
  </si>
  <si>
    <t>AT Need Score</t>
  </si>
  <si>
    <t>AT Demand Score</t>
  </si>
  <si>
    <t>General Project Information</t>
  </si>
  <si>
    <t>Project Sponsoring Agency</t>
  </si>
  <si>
    <t>Project Name</t>
  </si>
  <si>
    <t>Applicant Name</t>
  </si>
  <si>
    <t>Contact Phone</t>
  </si>
  <si>
    <t>Contact Email</t>
  </si>
  <si>
    <t>Location Information</t>
  </si>
  <si>
    <t>ODOT District</t>
  </si>
  <si>
    <t>County</t>
  </si>
  <si>
    <t>Project Description</t>
  </si>
  <si>
    <t>Project Priority Information</t>
  </si>
  <si>
    <t>Total</t>
  </si>
  <si>
    <t>Location Equity Measure</t>
  </si>
  <si>
    <t>NLFID</t>
  </si>
  <si>
    <t>Project Funding</t>
  </si>
  <si>
    <t>Project Phase</t>
  </si>
  <si>
    <t>PE - Environmental</t>
  </si>
  <si>
    <t>PE - Detailed Design</t>
  </si>
  <si>
    <t>Right of Way /Utilities</t>
  </si>
  <si>
    <t>Construction</t>
  </si>
  <si>
    <t>Fiscal Year</t>
  </si>
  <si>
    <t>Project Phase Completed</t>
  </si>
  <si>
    <t>N/A</t>
  </si>
  <si>
    <t>Previous Safety</t>
  </si>
  <si>
    <t>New Safety</t>
  </si>
  <si>
    <t>Additional Funding Detail</t>
  </si>
  <si>
    <t>PID (if available)</t>
  </si>
  <si>
    <t>Summary of Project</t>
  </si>
  <si>
    <t>Safety Study / Systemic Analysis</t>
  </si>
  <si>
    <t>Road Diet</t>
  </si>
  <si>
    <t>Lane Widening</t>
  </si>
  <si>
    <t>Shoulder Widening</t>
  </si>
  <si>
    <t>Rumble Strips</t>
  </si>
  <si>
    <t>CLEAR ZONE</t>
  </si>
  <si>
    <t>ROADWAY</t>
  </si>
  <si>
    <t>Curve Warning Signs</t>
  </si>
  <si>
    <t>Advisory Speed Signs</t>
  </si>
  <si>
    <t>Modifying Ditches</t>
  </si>
  <si>
    <t>Removing Type A Guardrail</t>
  </si>
  <si>
    <t>Adjusting End Condition Slopes</t>
  </si>
  <si>
    <t>AADT</t>
  </si>
  <si>
    <t>Bicycle LTS Before</t>
  </si>
  <si>
    <t>Bicycle LTS After</t>
  </si>
  <si>
    <t>TOAST Score</t>
  </si>
  <si>
    <t>Hilly Road @ Curvy Road</t>
  </si>
  <si>
    <t>Example Street @ Fake Road</t>
  </si>
  <si>
    <t>Intersection Approach (if applicable)</t>
  </si>
  <si>
    <t>Begin Log Point</t>
  </si>
  <si>
    <t>End Log point (for segments)</t>
  </si>
  <si>
    <t>Description</t>
  </si>
  <si>
    <t>Hazard Removal and/or Relocation</t>
  </si>
  <si>
    <t>x</t>
  </si>
  <si>
    <t>Application ID:</t>
  </si>
  <si>
    <t>General Application Data</t>
  </si>
  <si>
    <t>https://extranet.dot.state.oh.us/divisions/Planning/plan/HSIP_applications/Lists/AppData/ImportView.aspx</t>
  </si>
  <si>
    <t>Title</t>
  </si>
  <si>
    <t>Cycle</t>
  </si>
  <si>
    <t>AppID</t>
  </si>
  <si>
    <t>District</t>
  </si>
  <si>
    <t>CountyCd</t>
  </si>
  <si>
    <t>Sponsor</t>
  </si>
  <si>
    <t>PID</t>
  </si>
  <si>
    <t>ProjectManager</t>
  </si>
  <si>
    <t>PM_Phone</t>
  </si>
  <si>
    <t>PM_Email</t>
  </si>
  <si>
    <t>Applicant_Name</t>
  </si>
  <si>
    <t>Applicant_Title</t>
  </si>
  <si>
    <t>Applicant_Phone</t>
  </si>
  <si>
    <t>ApplicationDt</t>
  </si>
  <si>
    <t>RouteNbr</t>
  </si>
  <si>
    <t>RouteName</t>
  </si>
  <si>
    <t>Blog</t>
  </si>
  <si>
    <t>Elog</t>
  </si>
  <si>
    <t>FolderPath</t>
  </si>
  <si>
    <t>Project Priority</t>
  </si>
  <si>
    <t>https://extranet.dot.state.oh.us/divisions/Planning/plan/HSIP_applications/Lists/PriorityInfo/ImportView.aspx</t>
  </si>
  <si>
    <t>PriorityText</t>
  </si>
  <si>
    <t>Application Summary of Crash Patterns and Recommended Countermeasures</t>
  </si>
  <si>
    <t>https://extranet.dot.state.oh.us/divisions/Planning/plan/HSIP_applications/Lists/CrashPatterns/ImportView.aspx</t>
  </si>
  <si>
    <t>SummaryText</t>
  </si>
  <si>
    <t>RecCountermeasure</t>
  </si>
  <si>
    <t>Application Work Locations</t>
  </si>
  <si>
    <t>https://extranet.dot.state.oh.us/divisions/Planning/plan/HSIP_applications/Lists/WorkLocations/ImportView.aspx</t>
  </si>
  <si>
    <t>RouteID</t>
  </si>
  <si>
    <t>Location ID</t>
  </si>
  <si>
    <t>Begin Logpoint</t>
  </si>
  <si>
    <t>End Logpoint</t>
  </si>
  <si>
    <t>startLatitude</t>
  </si>
  <si>
    <t>startLongitude</t>
  </si>
  <si>
    <t>endLatitude</t>
  </si>
  <si>
    <t>endLongitude</t>
  </si>
  <si>
    <t>Termini</t>
  </si>
  <si>
    <t>https://extranet.dot.state.oh.us/divisions/Planning/plan/HSIP_applications/Lists/Funding/ImportView.aspx</t>
  </si>
  <si>
    <t>FY_SafetyStudy</t>
  </si>
  <si>
    <t>FY_IMS</t>
  </si>
  <si>
    <t>FY_PE_Enviro</t>
  </si>
  <si>
    <t>FY_PE_Design</t>
  </si>
  <si>
    <t>FY_ROW</t>
  </si>
  <si>
    <t>FY_Const</t>
  </si>
  <si>
    <t>NewSafety_AMT_SafetyStudy</t>
  </si>
  <si>
    <t>NewSafety_AMT_IMS</t>
  </si>
  <si>
    <t>NewSafety_AMT_PE_Enviro</t>
  </si>
  <si>
    <t>NewSafety_AMT_PE_Design</t>
  </si>
  <si>
    <t>NewSafety_AMT_ROW</t>
  </si>
  <si>
    <t>NewSafety_AMT_Const</t>
  </si>
  <si>
    <t>PrevSafety_AMT_SafetyStudy</t>
  </si>
  <si>
    <t>PrevSafety_AMT_IMS</t>
  </si>
  <si>
    <t>PrevSafety_AMT_PE_Enviro</t>
  </si>
  <si>
    <t>PrevSafety_AMT_PE_Design</t>
  </si>
  <si>
    <t>PrevSafety_AMT_ROW</t>
  </si>
  <si>
    <t>PrevSafety_AMT_Const</t>
  </si>
  <si>
    <t>Sponsor_AMT_SafetyStudy</t>
  </si>
  <si>
    <t>Sponsor_AMT_IMS</t>
  </si>
  <si>
    <t>Sponsor_AMT_PE_Enviro</t>
  </si>
  <si>
    <t>Sponsor_AMT_PE_Design</t>
  </si>
  <si>
    <t>Sponsor_AMT_ROW</t>
  </si>
  <si>
    <t>Sponsor_AMT_Const</t>
  </si>
  <si>
    <t>Alt1_Source</t>
  </si>
  <si>
    <t>Alt1_AMT_SafetyStudy</t>
  </si>
  <si>
    <t>Alt1_AMT_IMS</t>
  </si>
  <si>
    <t>Alt1_AMT_PE_Enviro</t>
  </si>
  <si>
    <t>Alt1_AMT_PE_Design</t>
  </si>
  <si>
    <t>Alt1_AMT_ROW</t>
  </si>
  <si>
    <t>Alt1_AMT_Const</t>
  </si>
  <si>
    <t>Alt2_Source</t>
  </si>
  <si>
    <t>Alt2_AMT_SafetyStudy</t>
  </si>
  <si>
    <t>Alt2_AMT_IMS</t>
  </si>
  <si>
    <t>Alt2_AMT_PE_Enviro</t>
  </si>
  <si>
    <t>Alt2_AMT_PE_Design</t>
  </si>
  <si>
    <t>Alt2_AMT_ROW</t>
  </si>
  <si>
    <t>Alt2_AMT_Const</t>
  </si>
  <si>
    <t>Alt3_Source</t>
  </si>
  <si>
    <t>Alt3_AMT_SafetyStudy</t>
  </si>
  <si>
    <t>Alt3_AMT_IMS</t>
  </si>
  <si>
    <t>Alt3_AMT_PE_Enviro</t>
  </si>
  <si>
    <t>Alt3_AMT_PE_Design</t>
  </si>
  <si>
    <t>Alt3_AMT_ROW</t>
  </si>
  <si>
    <t>Alt3_AMT_Const</t>
  </si>
  <si>
    <t>Alt4_Source</t>
  </si>
  <si>
    <t>Alt4_AMT_SafetyStudy</t>
  </si>
  <si>
    <t>Alt4_AMT_IMS</t>
  </si>
  <si>
    <t>Alt4_AMT_PE_Enviro</t>
  </si>
  <si>
    <t>Alt4_AMT_PE_Design</t>
  </si>
  <si>
    <t>Alt4_AMT_ROW</t>
  </si>
  <si>
    <t>Alt4_AMT_Const</t>
  </si>
  <si>
    <t>Alt5_Source</t>
  </si>
  <si>
    <t>Alt5_AMT_SafetyStudy</t>
  </si>
  <si>
    <t>Alt5_AMT_IMS</t>
  </si>
  <si>
    <t>Alt5_AMT_PE_Enviro</t>
  </si>
  <si>
    <t>Alt5_AMT_PE_Design</t>
  </si>
  <si>
    <t>Alt5_AMT_ROW</t>
  </si>
  <si>
    <t>Alt5_AMT_Const</t>
  </si>
  <si>
    <t>Alt6_Source</t>
  </si>
  <si>
    <t>Alt6_AMT_SafetyStudy</t>
  </si>
  <si>
    <t>Alt6_AMT_IMS</t>
  </si>
  <si>
    <t>Alt6_AMT_PE_Enviro</t>
  </si>
  <si>
    <t>Alt6_AMT_PE_Design</t>
  </si>
  <si>
    <t>Alt6_AMT_ROW</t>
  </si>
  <si>
    <t>Alt6_AMT_Const</t>
  </si>
  <si>
    <t>Alt7_Source</t>
  </si>
  <si>
    <t>Alt7_AMT_SafetyStudy</t>
  </si>
  <si>
    <t>Alt7_AMT_IMS</t>
  </si>
  <si>
    <t>Alt7_AMT_PE_Enviro</t>
  </si>
  <si>
    <t>Alt7_AMT_PE_Design</t>
  </si>
  <si>
    <t>Alt7_AMT_ROW</t>
  </si>
  <si>
    <t>Alt7_AMT_Const</t>
  </si>
  <si>
    <t>AddtlDetails</t>
  </si>
  <si>
    <t>Project Development</t>
  </si>
  <si>
    <t>https://extranet.dot.state.oh.us/divisions/Planning/plan/HSIP_applications/Lists/ProjectDevelopment/ImportView.aspx</t>
  </si>
  <si>
    <t>SafetyStudy_CompBy</t>
  </si>
  <si>
    <t>SafetyStudy_CompDt</t>
  </si>
  <si>
    <t>IMS_CompBy</t>
  </si>
  <si>
    <t>IMS__CompDt</t>
  </si>
  <si>
    <t>PE_Enviro_CompBy</t>
  </si>
  <si>
    <t>PE_Enviro_CompDt</t>
  </si>
  <si>
    <t>PE_Design_CompBy</t>
  </si>
  <si>
    <t>PE_Design_CompDt</t>
  </si>
  <si>
    <t>ROW_CompBy</t>
  </si>
  <si>
    <t>ROW_CompDt</t>
  </si>
  <si>
    <t>ODOT Use Only:</t>
  </si>
  <si>
    <t>Document Library on Odrive:</t>
  </si>
  <si>
    <t>Applicant Title</t>
  </si>
  <si>
    <t>Project Manager</t>
  </si>
  <si>
    <t>-</t>
  </si>
  <si>
    <t>High-Visibility Markings (per lane crossed)</t>
  </si>
  <si>
    <t>Advance Yield Marking (FT) and Yield Sign (EA)</t>
  </si>
  <si>
    <t>High-Visibility Markings (FT)</t>
  </si>
  <si>
    <t>ADA curb ramp with detectable Warnings (SF)</t>
  </si>
  <si>
    <t>ADA curb ramp with detectable Warnings (EA)</t>
  </si>
  <si>
    <t>Curb Extensions (LF)</t>
  </si>
  <si>
    <t>Curb Extensions (EA)</t>
  </si>
  <si>
    <t>Reduced Curb Radii (EA)</t>
  </si>
  <si>
    <t>Advance Yield Marking (per intersection)  and Yield Sign (EA)</t>
  </si>
  <si>
    <t>Rectangular Rapid Flashing Beacons (EA)</t>
  </si>
  <si>
    <t>Accessible Pedestrian Signals (EA)</t>
  </si>
  <si>
    <t>Pedestrian Hybrid Beacon (EA)</t>
  </si>
  <si>
    <t>Pedestrian Countdown Signals (EA)</t>
  </si>
  <si>
    <t>Standard Signage, W11-2, S1-1 or W11-15 with W16-7p placards (EA)</t>
  </si>
  <si>
    <t>Turning Vehicles Yield to Ped, R10-15 (EA)</t>
  </si>
  <si>
    <t>Yield Here to Ped, R1-5 (EA)</t>
  </si>
  <si>
    <t>Overhead Signs (EA)</t>
  </si>
  <si>
    <t>District:</t>
  </si>
  <si>
    <t>CCUYCR00703**C</t>
  </si>
  <si>
    <t>CUY</t>
  </si>
  <si>
    <t>CR 703</t>
  </si>
  <si>
    <t>City of Cleveland</t>
  </si>
  <si>
    <t>N and S</t>
  </si>
  <si>
    <t>Link</t>
  </si>
  <si>
    <t>Centerline Hardening (per intersection)</t>
  </si>
  <si>
    <t>Installation of centerline hardening and R10-15 sign to improve pedestrian safety.</t>
  </si>
  <si>
    <t>SCUYUS00006**C</t>
  </si>
  <si>
    <t>US 6</t>
  </si>
  <si>
    <t>E and W</t>
  </si>
  <si>
    <t>Enhanced crossing and R10-15 signs to improve pedestrian safety. Location identified by the City of Cleveland as one of 25 top locations where bicycle and pedestrian crashes are occurring.</t>
  </si>
  <si>
    <t>SCUYUS00322**C</t>
  </si>
  <si>
    <t>US 322</t>
  </si>
  <si>
    <t>Enhanced crossing, R10-15 signs (on SR 322), and refuge islands to improve pedestrian safety. Location identified by the City of Cleveland as one of 25 top locations where bicycle and pedestrian crashes are occurring.</t>
  </si>
  <si>
    <t>14, 792</t>
  </si>
  <si>
    <t xml:space="preserve">Installation of right turning vehicles yield to pedestrian signs to improve pedestrian safety. </t>
  </si>
  <si>
    <t>Refuge Island (EA)</t>
  </si>
  <si>
    <t xml:space="preserve">Installation of right turning vehicles yield to pedestrian signs and centerline hardening to improve pedestrian safety. </t>
  </si>
  <si>
    <t>Enhanced crossing (on US6), R10-15 sign, and centerline hardening to improve pedestrian safety.</t>
  </si>
  <si>
    <t>SCUYUS00020**C</t>
  </si>
  <si>
    <t>US 20</t>
  </si>
  <si>
    <t>City of Euclid</t>
  </si>
  <si>
    <t>E. 9th St. at Prospect Ave. E</t>
  </si>
  <si>
    <t>E. 9th St. at Lakeside Ave. E</t>
  </si>
  <si>
    <t>Superior Ave. at E. 9th St.</t>
  </si>
  <si>
    <t>E. 9th St. at Chester Ave.</t>
  </si>
  <si>
    <t>E. 9th St. at Vincent Ave.</t>
  </si>
  <si>
    <t>E. 9th St. at Euclid Ave (US 20)</t>
  </si>
  <si>
    <t>E. 9th St. at Rockwell Ave.</t>
  </si>
  <si>
    <t>E. 9th St. at St. Clair Ave.</t>
  </si>
  <si>
    <t>Superior Ave. at E. 12th St.</t>
  </si>
  <si>
    <t>Superior Ave. at E. 13th St.</t>
  </si>
  <si>
    <t>Chester Ave. at E. 55th St.</t>
  </si>
  <si>
    <t>Superior Ave. at E. 55th St.</t>
  </si>
  <si>
    <t>Euclid Ave. (US 20) at Babbitt Rd.</t>
  </si>
  <si>
    <t>Euclid Ave. (US 20) at E. 228th St.</t>
  </si>
  <si>
    <t>Euclid Ave. (US 20) at E. 222nd St.</t>
  </si>
  <si>
    <t>Euclid Ave. (US 20) across from McDonalds</t>
  </si>
  <si>
    <t>Euclid Ave. (US 20) across from 22550 Euclid</t>
  </si>
  <si>
    <t>RRFB installation with enhanced crossing, and yield markings to improve safety at public library. Additional cost included for possible pavement repair and removal.</t>
  </si>
  <si>
    <t>Enhanced crossing, yield markings and new ADA curb ramps to improve crossing for pedestrian going to nearby park. Additional cost included for possible pavement repair and removal.</t>
  </si>
  <si>
    <t>Superior Ave. &amp; E. 61st St.</t>
  </si>
  <si>
    <t>Superior Ave. &amp; E 71/Addison Rd.</t>
  </si>
  <si>
    <t>Superior Ave. &amp; E. 74th St.</t>
  </si>
  <si>
    <t>RRFB installation with enhanced crossing, and yield markings to improve safety at public library.</t>
  </si>
  <si>
    <t>Enhanced crossing with standard pedestrian signage to improve safety for nearby school.</t>
  </si>
  <si>
    <t>SLORUS00006**C</t>
  </si>
  <si>
    <t>Lorain</t>
  </si>
  <si>
    <t>US6</t>
  </si>
  <si>
    <t>City of Lorain</t>
  </si>
  <si>
    <t>All</t>
  </si>
  <si>
    <t>SLORSR00611**C</t>
  </si>
  <si>
    <t>SR611</t>
  </si>
  <si>
    <t>SLORSR00058**C</t>
  </si>
  <si>
    <t>SR58</t>
  </si>
  <si>
    <t>CLORCR00039**C</t>
  </si>
  <si>
    <t>CR039</t>
  </si>
  <si>
    <t>SLORSR00057**C</t>
  </si>
  <si>
    <t>SR57</t>
  </si>
  <si>
    <t>CLORCR00094**C</t>
  </si>
  <si>
    <t>CR094</t>
  </si>
  <si>
    <t>CLORCR00655**C</t>
  </si>
  <si>
    <t>CR655</t>
  </si>
  <si>
    <t>CLORCR00633**C</t>
  </si>
  <si>
    <t>CR633</t>
  </si>
  <si>
    <t>Broadway Ave (SR 57) at W 17th St</t>
  </si>
  <si>
    <t>Enhanced crossing with new ADA curb ramps and accessible pedestrian countdown signal to improve pedestrian safety. Additional cost included for possible pavement repair and removal.</t>
  </si>
  <si>
    <t>RRFB installation with enhanced crossing, advance yield markings and standard pedestrian signs.</t>
  </si>
  <si>
    <t>RRFB installation with advance yield markings and standard pedestrian signs.</t>
  </si>
  <si>
    <t>Installation of standard pedestrian signs and advance yield markings.</t>
  </si>
  <si>
    <t>Enhanced crossing with standard pedestrian signs and yield markings.</t>
  </si>
  <si>
    <t>Enhanced crossing, standard pedestrian sign, pedestrian countdown signals.</t>
  </si>
  <si>
    <t>Enhanced crossing, advanced yield markings and standard pedestrian signs.</t>
  </si>
  <si>
    <t>RRFB installation with enhanced crossing, advance yield markings, ADA curb ramps and standard pedestrian signs.</t>
  </si>
  <si>
    <t>Enhanced crossing with standard pedestrian signs and pedestrian countdown signals.</t>
  </si>
  <si>
    <t>Installation of overhead signs to improve pedestrian safety.</t>
  </si>
  <si>
    <t>Enhanced crossing to improve pedestrian safety.</t>
  </si>
  <si>
    <t>Enhanced crossing and standard pedestrian signs to improve pedestrian safety.</t>
  </si>
  <si>
    <t>Enhanced crossings to improve pedestrian visibility.</t>
  </si>
  <si>
    <t>Enhanced crossing and standard pedestrian signs to improve pedestrian safety for nearby school.</t>
  </si>
  <si>
    <t>CCUYCR00029**C</t>
  </si>
  <si>
    <t>SCUYSR00017**C</t>
  </si>
  <si>
    <t>SCUYSR00087**C</t>
  </si>
  <si>
    <t>CR 29</t>
  </si>
  <si>
    <t>NA</t>
  </si>
  <si>
    <t>SR 17</t>
  </si>
  <si>
    <t>SR 87</t>
  </si>
  <si>
    <t>City of Fairview Park</t>
  </si>
  <si>
    <t>Grove Ave (SR57) at Fairless Ave</t>
  </si>
  <si>
    <t>Central at Washington Ave</t>
  </si>
  <si>
    <t>Hamilton Ave at Highland Park</t>
  </si>
  <si>
    <t>Washington Ave at Highland Park</t>
  </si>
  <si>
    <t>N Leavitt Rd (SR58) at Meister Rd</t>
  </si>
  <si>
    <t>Broadway (SR57) at Elyria Ave</t>
  </si>
  <si>
    <t>East 28th St (SR57) at Pearl Ave</t>
  </si>
  <si>
    <t>W. 21st St (SR611) at Ashland Ave</t>
  </si>
  <si>
    <t>W. 21st St (SR611) at Hamilton Ave</t>
  </si>
  <si>
    <t>W. 21st St (SR611) at Beech Ave</t>
  </si>
  <si>
    <t>W. 21st St (SR611) at Lexington Ave</t>
  </si>
  <si>
    <t>W. 22nd St at Oberlin Ave</t>
  </si>
  <si>
    <t>Broadway (SR57) at W. 21st St (SR611)</t>
  </si>
  <si>
    <t>West 21st St (SR611) at Elyria Ave</t>
  </si>
  <si>
    <t>Chris Ave at Meister Rd</t>
  </si>
  <si>
    <t>W. 21st St (SR611) at Utica Ave</t>
  </si>
  <si>
    <t>Grove Ave (SR57) at W. 34th St</t>
  </si>
  <si>
    <t>Grove Ave (SR57) at W. 33rd St</t>
  </si>
  <si>
    <t>Grove Ave (SR57) at W. 32nd St</t>
  </si>
  <si>
    <t>East 31st St at Pearl Ave</t>
  </si>
  <si>
    <t>W. 21st St (SR611) at Pole Ave</t>
  </si>
  <si>
    <t>W. 21st St (SR611) at Oakdale Ave</t>
  </si>
  <si>
    <t>W. 21st St (SR611) at Reid Ave</t>
  </si>
  <si>
    <t>W. 24th St at Oberlin Ave</t>
  </si>
  <si>
    <t>Grove Ave (SR57) at Homewood Dr</t>
  </si>
  <si>
    <t>Grove Ave (SR57) at W. 31st St</t>
  </si>
  <si>
    <t>Oberlin Ave (CR202) at Tower Blvd</t>
  </si>
  <si>
    <t>Oberlin Ave (CR202) at W. 37th St</t>
  </si>
  <si>
    <t>N Leavitt Rd (SR58) at Jaeger Rd</t>
  </si>
  <si>
    <t>Colorado Ave (SR611) at Missouri Ave</t>
  </si>
  <si>
    <t>East Erie Ave (US6) at Kansas Ave</t>
  </si>
  <si>
    <t>East Erie Ave (US6) at Colorado Ave</t>
  </si>
  <si>
    <t xml:space="preserve">Woodland Ave. at E. 79th St. </t>
  </si>
  <si>
    <t>Brookpark Rd. at Mastick Rd.</t>
  </si>
  <si>
    <t>Larchmere Blvd. at E. 126th St.</t>
  </si>
  <si>
    <t>Enhanced crossing, R10-15 signs to improve pedestrian safety. Location identified by the City of Cleveland as one of 25 top locations where bicycle and pedestrian crashes are occurring.</t>
  </si>
  <si>
    <t xml:space="preserve">Superior Ave. &amp; Russell Rd. </t>
  </si>
  <si>
    <t>Enhanced crossing, standard pedestrian signs, pedestrian countdown signals, and ADA curb ramps to improve pedestrian safety. The City of Lorain requests consideration of this location since it is a prime crossing for pedestrian generators including two schools, a fast food restaurant, and a retail discount store. The City emphasized the high number of pedestrians that cross the street to access the retail discount store.</t>
  </si>
  <si>
    <t>Enhanced crossing, ADA curb ramps and pedestrian countdown signals.</t>
  </si>
  <si>
    <t xml:space="preserve">Enhanced crossing, standard pedestrian signs and ADA curb ramps to improve pedestrian safety. </t>
  </si>
  <si>
    <t>Enhanced crossing, standard pedestrian signs and ADA curb ramps to improve pedestrian safety for nearby school.</t>
  </si>
  <si>
    <t>Enhanced crossing, standard signs and ADA curb ramps. Pedestrian safety improvements at location included in the original list of 100 Cleveland PSIP locations. Additional cost included for possible pavement repair and removal.</t>
  </si>
  <si>
    <t xml:space="preserve">Enhanced crossing, ADA ramps and new pedestrian countdown signals to improve safety. Additional cost include cost to jack conduit to pedestals, cost for pedestals and pushbuttons. </t>
  </si>
  <si>
    <t xml:space="preserve">Enhanced crossing, ADA curb ramps, refuge island, reduce curb radii, and accessible pedestrian countdown signals. Improvements are proposed to shorten the length of crossing, and improve visibility and overall safety of pedestrians at the intersection. Additional cost include cost to jack conduit to pedestals, cost for pedestals and pushbuttons. </t>
  </si>
  <si>
    <t>Enhanced crossing, ADA curb ramp, curb extension and floating island design to improve pedestrian crossing. Location originally included as part of PID 113330, the Cleveland PSIP project. Location is anticipated to be non-perform due to conflicts with upcoming City of Cleveland Water Department project. The work for this location is proposed to be part of this application to ensure proposed pedestrian improvements are constructed after the work of the water department is completed.</t>
  </si>
  <si>
    <t>Enhanced crossing and ADA curb ramp to improve pedestrian visibility. Pedestrian safety improvements at location included in the original list of 100 Cleveland PSIP locations. Additional cost included for possible pavement repair and removal.</t>
  </si>
  <si>
    <t>District 3 &amp; 12</t>
  </si>
  <si>
    <t>Lorain and Cuyahoga</t>
  </si>
  <si>
    <t>Systemic Pedestrian Treatments  (D3/D12-PED-FY2025)</t>
  </si>
  <si>
    <t>Local Match (10%)</t>
  </si>
  <si>
    <t>YES</t>
  </si>
  <si>
    <t>NO</t>
  </si>
  <si>
    <t>Standard pedestrian signs with yield markings.</t>
  </si>
  <si>
    <t>District 3 &amp; District 12 (D12 Lead)</t>
  </si>
  <si>
    <t>Brian Blayney</t>
  </si>
  <si>
    <t>District 12 Traffic Planning Engineer</t>
  </si>
  <si>
    <t>216.584.2108</t>
  </si>
  <si>
    <t>brian.blayney@dot.ohio.gov</t>
  </si>
  <si>
    <t xml:space="preserve">The multi-agency team includes: District 3, District 12, and the cities of Lorain, Cleveland, Euclid and Fairview Park. </t>
  </si>
  <si>
    <r>
      <t xml:space="preserve">The multi-agency team has identified locations </t>
    </r>
    <r>
      <rPr>
        <sz val="10"/>
        <rFont val="Trebuchet MS"/>
        <family val="2"/>
      </rPr>
      <t>of high demand and need</t>
    </r>
    <r>
      <rPr>
        <sz val="10"/>
        <color rgb="FFFF0000"/>
        <rFont val="Trebuchet MS"/>
        <family val="2"/>
      </rPr>
      <t xml:space="preserve"> </t>
    </r>
    <r>
      <rPr>
        <sz val="10"/>
        <color theme="1"/>
        <rFont val="Trebuchet MS"/>
        <family val="2"/>
      </rPr>
      <t>where pedestrian safety improvements are recommended. The locations identified are within the City of Lorain in Lorain County, and the cities of Cleveland, Euclid and Fairview Park in Cuyahoga County. Each jurisdiction has shared their support for the proposed pedestrian improvements within their city. The proposed project is meant to improve the overall safety of pedestrians by increasing the visibility of pedestrians, shortening crossing lengths, slowing down vehicles approaching a crossing, and reducing the frequency and severity of pedestrian crashes.</t>
    </r>
  </si>
  <si>
    <t xml:space="preserve">Priority rankings were selected by the multi-agency team for each location identified. District 3 created a GIS tool to help with the initial screening of locations based on some of the following attributes: crash data, speed limit, population, number of lanes, equity measure, and  active transportation demand and need. Then the cities of Lorain and Cleveland both shared lists of their priority locations to be considered.  </t>
  </si>
</sst>
</file>

<file path=xl/styles.xml><?xml version="1.0" encoding="utf-8"?>
<styleSheet xmlns="http://schemas.openxmlformats.org/spreadsheetml/2006/main">
  <numFmts count="5">
    <numFmt numFmtId="164" formatCode="_(&quot;$&quot;* #,##0_);_(&quot;$&quot;* \(#,##0\);_(&quot;$&quot;* &quot;-&quot;??_);_(@_)"/>
    <numFmt numFmtId="165" formatCode="[&lt;=9999999]###\-####;\(###\)\ ###\-####"/>
    <numFmt numFmtId="166" formatCode="&quot;$&quot;#,##0.00"/>
    <numFmt numFmtId="167" formatCode="0.000000"/>
    <numFmt numFmtId="168" formatCode="0.000"/>
  </numFmts>
  <fonts count="26">
    <font>
      <sz val="11"/>
      <color theme="1"/>
      <name val="Calibri"/>
      <family val="2"/>
      <scheme val="minor"/>
    </font>
    <font>
      <b/>
      <sz val="11"/>
      <color theme="1"/>
      <name val="Calibri"/>
      <family val="2"/>
      <scheme val="minor"/>
    </font>
    <font>
      <b/>
      <sz val="11"/>
      <color theme="0"/>
      <name val="Calibri"/>
      <family val="2"/>
      <scheme val="minor"/>
    </font>
    <font>
      <b/>
      <sz val="10"/>
      <color theme="1"/>
      <name val="Calibri"/>
      <family val="2"/>
    </font>
    <font>
      <b/>
      <sz val="10"/>
      <color theme="1"/>
      <name val="Calibri"/>
      <family val="2"/>
      <scheme val="minor"/>
    </font>
    <font>
      <b/>
      <sz val="12"/>
      <color theme="1"/>
      <name val="Calibri"/>
      <family val="2"/>
      <scheme val="minor"/>
    </font>
    <font>
      <sz val="11"/>
      <color theme="1"/>
      <name val="Calibri"/>
      <family val="2"/>
      <scheme val="minor"/>
    </font>
    <font>
      <b/>
      <sz val="14"/>
      <name val="Trebuchet MS"/>
      <family val="2"/>
    </font>
    <font>
      <sz val="11"/>
      <color theme="1"/>
      <name val="Trebuchet MS"/>
      <family val="2"/>
    </font>
    <font>
      <sz val="10"/>
      <color theme="1"/>
      <name val="Trebuchet MS"/>
      <family val="2"/>
    </font>
    <font>
      <b/>
      <sz val="11"/>
      <name val="Trebuchet MS"/>
      <family val="2"/>
    </font>
    <font>
      <sz val="11"/>
      <name val="Trebuchet MS"/>
      <family val="2"/>
    </font>
    <font>
      <u/>
      <sz val="11"/>
      <color theme="10"/>
      <name val="Calibri"/>
      <family val="2"/>
      <scheme val="minor"/>
    </font>
    <font>
      <b/>
      <sz val="11"/>
      <color theme="1"/>
      <name val="Trebuchet MS"/>
      <family val="2"/>
    </font>
    <font>
      <b/>
      <sz val="10"/>
      <color theme="1"/>
      <name val="Trebuchet MS"/>
      <family val="2"/>
    </font>
    <font>
      <b/>
      <sz val="9.5"/>
      <color theme="1"/>
      <name val="Trebuchet MS"/>
      <family val="2"/>
    </font>
    <font>
      <sz val="9"/>
      <color indexed="81"/>
      <name val="Tahoma"/>
      <family val="2"/>
    </font>
    <font>
      <b/>
      <sz val="16"/>
      <color theme="1"/>
      <name val="Calibri"/>
      <family val="2"/>
      <scheme val="minor"/>
    </font>
    <font>
      <b/>
      <sz val="16"/>
      <color rgb="FFFF0000"/>
      <name val="Calibri"/>
      <family val="2"/>
      <scheme val="minor"/>
    </font>
    <font>
      <b/>
      <sz val="11"/>
      <color rgb="FFFFFFFF"/>
      <name val="Calibri"/>
      <family val="2"/>
      <scheme val="minor"/>
    </font>
    <font>
      <sz val="12"/>
      <color theme="1"/>
      <name val="Trebuchet MS"/>
      <family val="2"/>
    </font>
    <font>
      <sz val="11"/>
      <name val="Calibri"/>
      <family val="2"/>
      <scheme val="minor"/>
    </font>
    <font>
      <sz val="8"/>
      <name val="Calibri"/>
      <family val="2"/>
      <scheme val="minor"/>
    </font>
    <font>
      <sz val="10"/>
      <color rgb="FF000000"/>
      <name val="Arial"/>
      <family val="2"/>
    </font>
    <font>
      <sz val="10"/>
      <color rgb="FFFF0000"/>
      <name val="Trebuchet MS"/>
      <family val="2"/>
    </font>
    <font>
      <sz val="10"/>
      <name val="Trebuchet MS"/>
      <family val="2"/>
    </font>
  </fonts>
  <fills count="24">
    <fill>
      <patternFill patternType="none"/>
    </fill>
    <fill>
      <patternFill patternType="gray125"/>
    </fill>
    <fill>
      <patternFill patternType="solid">
        <fgColor theme="7" tint="0.79998168889431442"/>
        <bgColor indexed="64"/>
      </patternFill>
    </fill>
    <fill>
      <patternFill patternType="solid">
        <fgColor theme="0" tint="-0.34998626667073579"/>
        <bgColor indexed="64"/>
      </patternFill>
    </fill>
    <fill>
      <patternFill patternType="solid">
        <fgColor theme="7"/>
        <bgColor indexed="64"/>
      </patternFill>
    </fill>
    <fill>
      <patternFill patternType="solid">
        <fgColor theme="9" tint="0.79998168889431442"/>
        <bgColor indexed="64"/>
      </patternFill>
    </fill>
    <fill>
      <patternFill patternType="solid">
        <fgColor theme="9"/>
        <bgColor indexed="64"/>
      </patternFill>
    </fill>
    <fill>
      <patternFill patternType="solid">
        <fgColor theme="6"/>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B2B2B2"/>
        <bgColor indexed="64"/>
      </patternFill>
    </fill>
    <fill>
      <patternFill patternType="solid">
        <fgColor theme="4" tint="0.39997558519241921"/>
        <bgColor indexed="64"/>
      </patternFill>
    </fill>
    <fill>
      <patternFill patternType="solid">
        <fgColor theme="8"/>
        <bgColor indexed="64"/>
      </patternFill>
    </fill>
    <fill>
      <patternFill patternType="solid">
        <fgColor theme="8"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0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6" fillId="0" borderId="0"/>
    <xf numFmtId="9" fontId="6" fillId="0" borderId="0" applyFont="0" applyFill="0" applyBorder="0" applyAlignment="0" applyProtection="0"/>
    <xf numFmtId="0" fontId="12" fillId="0" borderId="0" applyNumberFormat="0" applyFill="0" applyBorder="0" applyAlignment="0" applyProtection="0"/>
    <xf numFmtId="0" fontId="6" fillId="0" borderId="0"/>
  </cellStyleXfs>
  <cellXfs count="231">
    <xf numFmtId="0" fontId="0" fillId="0" borderId="0" xfId="0"/>
    <xf numFmtId="0" fontId="3" fillId="9"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0" fillId="15" borderId="8" xfId="0" applyFill="1" applyBorder="1" applyAlignment="1">
      <alignment horizontal="center"/>
    </xf>
    <xf numFmtId="0" fontId="0" fillId="15" borderId="1" xfId="0" applyFill="1" applyBorder="1"/>
    <xf numFmtId="0" fontId="0" fillId="16" borderId="1" xfId="0" applyFill="1" applyBorder="1"/>
    <xf numFmtId="0" fontId="0" fillId="15" borderId="9" xfId="0" applyFill="1" applyBorder="1" applyAlignment="1">
      <alignment horizontal="center"/>
    </xf>
    <xf numFmtId="0" fontId="0" fillId="15" borderId="5" xfId="0" applyFill="1" applyBorder="1"/>
    <xf numFmtId="0" fontId="0" fillId="16" borderId="5" xfId="0" applyFill="1" applyBorder="1"/>
    <xf numFmtId="164" fontId="5" fillId="0" borderId="16" xfId="0" applyNumberFormat="1" applyFont="1" applyBorder="1"/>
    <xf numFmtId="0" fontId="0" fillId="16" borderId="18" xfId="0" applyFill="1" applyBorder="1"/>
    <xf numFmtId="0" fontId="0" fillId="16" borderId="20" xfId="0" applyFill="1" applyBorder="1"/>
    <xf numFmtId="164" fontId="0" fillId="0" borderId="14" xfId="0" applyNumberFormat="1" applyBorder="1"/>
    <xf numFmtId="0" fontId="4" fillId="8" borderId="1" xfId="0" applyFont="1" applyFill="1" applyBorder="1" applyAlignment="1">
      <alignment horizontal="center" vertical="center" wrapText="1"/>
    </xf>
    <xf numFmtId="0" fontId="0" fillId="0" borderId="1" xfId="0" applyBorder="1" applyAlignment="1">
      <alignment horizontal="center"/>
    </xf>
    <xf numFmtId="0" fontId="3" fillId="9" borderId="8" xfId="0" applyFont="1" applyFill="1" applyBorder="1" applyAlignment="1">
      <alignment horizontal="center" vertical="center" wrapText="1"/>
    </xf>
    <xf numFmtId="0" fontId="0" fillId="0" borderId="8"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1" fillId="6" borderId="13"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0" fillId="0" borderId="15" xfId="0" applyBorder="1" applyAlignment="1">
      <alignment horizontal="center"/>
    </xf>
    <xf numFmtId="0" fontId="0" fillId="0" borderId="17" xfId="0" applyBorder="1" applyAlignment="1">
      <alignment horizontal="center"/>
    </xf>
    <xf numFmtId="0" fontId="1" fillId="7" borderId="8"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7" borderId="18" xfId="0" applyFont="1" applyFill="1" applyBorder="1" applyAlignment="1">
      <alignment horizontal="center" vertical="center"/>
    </xf>
    <xf numFmtId="0" fontId="1" fillId="7" borderId="1"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0" fillId="0" borderId="14" xfId="0" applyBorder="1" applyAlignment="1">
      <alignment horizontal="center"/>
    </xf>
    <xf numFmtId="0" fontId="4" fillId="8" borderId="14" xfId="0" applyFont="1" applyFill="1" applyBorder="1" applyAlignment="1">
      <alignment horizontal="center" vertical="center" wrapText="1"/>
    </xf>
    <xf numFmtId="0" fontId="0" fillId="14" borderId="10" xfId="0" applyFill="1" applyBorder="1" applyAlignment="1">
      <alignment horizontal="center" vertical="center"/>
    </xf>
    <xf numFmtId="0" fontId="1" fillId="7" borderId="18" xfId="0" applyFont="1" applyFill="1" applyBorder="1" applyAlignment="1">
      <alignment horizontal="center" vertical="center" wrapText="1"/>
    </xf>
    <xf numFmtId="0" fontId="8" fillId="0" borderId="0" xfId="0" applyFont="1"/>
    <xf numFmtId="0" fontId="14" fillId="17" borderId="32" xfId="0" applyFont="1" applyFill="1" applyBorder="1" applyAlignment="1">
      <alignment horizontal="center" vertical="center" wrapText="1"/>
    </xf>
    <xf numFmtId="0" fontId="15" fillId="17" borderId="32" xfId="0" applyFont="1" applyFill="1" applyBorder="1" applyAlignment="1">
      <alignment horizontal="center" vertical="center" wrapText="1"/>
    </xf>
    <xf numFmtId="0" fontId="14" fillId="17" borderId="33" xfId="0" applyFont="1" applyFill="1" applyBorder="1" applyAlignment="1">
      <alignment horizontal="center" vertical="center" wrapText="1"/>
    </xf>
    <xf numFmtId="1" fontId="9" fillId="0" borderId="42" xfId="0" applyNumberFormat="1" applyFont="1" applyBorder="1" applyProtection="1">
      <protection locked="0"/>
    </xf>
    <xf numFmtId="0" fontId="8" fillId="0" borderId="45" xfId="0" applyFont="1" applyBorder="1" applyAlignment="1">
      <alignment horizontal="center"/>
    </xf>
    <xf numFmtId="166" fontId="9" fillId="0" borderId="35" xfId="2" applyNumberFormat="1" applyFont="1" applyBorder="1" applyAlignment="1" applyProtection="1"/>
    <xf numFmtId="166" fontId="9" fillId="0" borderId="8" xfId="0" applyNumberFormat="1" applyFont="1" applyBorder="1" applyProtection="1">
      <protection locked="0"/>
    </xf>
    <xf numFmtId="166" fontId="9" fillId="0" borderId="1" xfId="0" applyNumberFormat="1" applyFont="1" applyBorder="1" applyProtection="1">
      <protection locked="0"/>
    </xf>
    <xf numFmtId="166" fontId="9" fillId="0" borderId="4" xfId="0" applyNumberFormat="1" applyFont="1" applyBorder="1" applyProtection="1">
      <protection locked="0"/>
    </xf>
    <xf numFmtId="166" fontId="9" fillId="0" borderId="14" xfId="2" applyNumberFormat="1" applyFont="1" applyBorder="1" applyAlignment="1" applyProtection="1"/>
    <xf numFmtId="166" fontId="9" fillId="0" borderId="36" xfId="0" applyNumberFormat="1" applyFont="1" applyBorder="1" applyProtection="1">
      <protection locked="0"/>
    </xf>
    <xf numFmtId="166" fontId="9" fillId="0" borderId="37" xfId="0" applyNumberFormat="1" applyFont="1" applyBorder="1" applyProtection="1">
      <protection locked="0"/>
    </xf>
    <xf numFmtId="166" fontId="9" fillId="0" borderId="38" xfId="0" applyNumberFormat="1" applyFont="1" applyBorder="1" applyProtection="1">
      <protection locked="0"/>
    </xf>
    <xf numFmtId="166" fontId="9" fillId="0" borderId="39" xfId="2" applyNumberFormat="1" applyFont="1" applyBorder="1" applyAlignment="1" applyProtection="1"/>
    <xf numFmtId="0" fontId="13" fillId="17" borderId="25" xfId="0" applyFont="1" applyFill="1" applyBorder="1" applyAlignment="1">
      <alignment vertical="center" wrapText="1"/>
    </xf>
    <xf numFmtId="0" fontId="13" fillId="17" borderId="26" xfId="0" applyFont="1" applyFill="1" applyBorder="1" applyAlignment="1">
      <alignment vertical="center" wrapText="1"/>
    </xf>
    <xf numFmtId="0" fontId="13" fillId="17" borderId="27" xfId="0" applyFont="1" applyFill="1" applyBorder="1" applyAlignment="1">
      <alignment horizontal="right" vertical="center" wrapText="1"/>
    </xf>
    <xf numFmtId="166" fontId="9" fillId="0" borderId="34" xfId="0" applyNumberFormat="1" applyFont="1" applyBorder="1" applyAlignment="1">
      <alignment vertical="center"/>
    </xf>
    <xf numFmtId="166" fontId="9" fillId="0" borderId="32" xfId="0" applyNumberFormat="1" applyFont="1" applyBorder="1" applyAlignment="1">
      <alignment vertical="center"/>
    </xf>
    <xf numFmtId="166" fontId="9" fillId="0" borderId="40" xfId="0" applyNumberFormat="1" applyFont="1" applyBorder="1" applyAlignment="1">
      <alignment vertical="center"/>
    </xf>
    <xf numFmtId="166" fontId="9" fillId="0" borderId="16" xfId="2" applyNumberFormat="1" applyFont="1" applyBorder="1" applyAlignment="1" applyProtection="1">
      <alignment vertical="center"/>
    </xf>
    <xf numFmtId="0" fontId="3" fillId="9" borderId="14"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0" borderId="31" xfId="0" applyBorder="1" applyAlignment="1">
      <alignment horizontal="center"/>
    </xf>
    <xf numFmtId="0" fontId="3" fillId="13" borderId="29" xfId="0" applyFont="1" applyFill="1" applyBorder="1" applyAlignment="1">
      <alignment horizontal="center" vertical="center" wrapText="1"/>
    </xf>
    <xf numFmtId="0" fontId="0" fillId="0" borderId="29" xfId="0" applyBorder="1" applyAlignment="1">
      <alignment horizontal="center"/>
    </xf>
    <xf numFmtId="0" fontId="0" fillId="0" borderId="30" xfId="0" applyBorder="1" applyAlignment="1">
      <alignment horizontal="center"/>
    </xf>
    <xf numFmtId="0" fontId="3" fillId="12" borderId="4" xfId="0" applyFont="1" applyFill="1" applyBorder="1" applyAlignment="1">
      <alignment horizontal="center" vertical="center" wrapText="1"/>
    </xf>
    <xf numFmtId="0" fontId="1" fillId="19" borderId="24" xfId="0" applyFont="1" applyFill="1" applyBorder="1" applyAlignment="1">
      <alignment horizontal="center" vertical="center" wrapText="1"/>
    </xf>
    <xf numFmtId="0" fontId="3" fillId="20" borderId="47" xfId="0" applyFont="1" applyFill="1" applyBorder="1" applyAlignment="1">
      <alignment horizontal="center" vertical="center" wrapText="1"/>
    </xf>
    <xf numFmtId="0" fontId="17" fillId="0" borderId="0" xfId="0" applyFont="1" applyAlignment="1">
      <alignment horizontal="center"/>
    </xf>
    <xf numFmtId="0" fontId="18" fillId="0" borderId="0" xfId="0" applyFont="1"/>
    <xf numFmtId="0" fontId="12" fillId="0" borderId="0" xfId="3"/>
    <xf numFmtId="0" fontId="19" fillId="21" borderId="0" xfId="0" applyFont="1" applyFill="1"/>
    <xf numFmtId="1" fontId="0" fillId="0" borderId="0" xfId="0" applyNumberFormat="1"/>
    <xf numFmtId="0" fontId="0" fillId="22" borderId="0" xfId="0" applyFill="1"/>
    <xf numFmtId="0" fontId="0" fillId="23" borderId="0" xfId="0" applyFill="1"/>
    <xf numFmtId="0" fontId="20" fillId="0" borderId="48" xfId="0" applyFont="1" applyBorder="1"/>
    <xf numFmtId="0" fontId="8" fillId="0" borderId="48" xfId="0" applyFont="1" applyBorder="1"/>
    <xf numFmtId="14" fontId="0" fillId="0" borderId="0" xfId="0" applyNumberFormat="1"/>
    <xf numFmtId="1" fontId="0" fillId="0" borderId="0" xfId="0" quotePrefix="1" applyNumberFormat="1"/>
    <xf numFmtId="0" fontId="3" fillId="9" borderId="49"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21" fillId="15" borderId="1" xfId="0" applyFont="1" applyFill="1" applyBorder="1" applyAlignment="1">
      <alignment horizontal="left" vertical="center" wrapText="1"/>
    </xf>
    <xf numFmtId="0" fontId="21" fillId="0" borderId="0" xfId="0" applyFont="1" applyAlignment="1">
      <alignment horizontal="center" vertical="center" wrapText="1"/>
    </xf>
    <xf numFmtId="0" fontId="21" fillId="0" borderId="1" xfId="0" applyFont="1" applyBorder="1" applyAlignment="1">
      <alignment horizontal="center" vertical="center" wrapText="1"/>
    </xf>
    <xf numFmtId="167" fontId="21" fillId="0" borderId="0" xfId="0" applyNumberFormat="1" applyFont="1" applyAlignment="1">
      <alignment horizontal="center" vertical="center"/>
    </xf>
    <xf numFmtId="9" fontId="21" fillId="0" borderId="0" xfId="0" applyNumberFormat="1" applyFont="1" applyAlignment="1">
      <alignment horizontal="center" vertical="center" wrapText="1"/>
    </xf>
    <xf numFmtId="167" fontId="21" fillId="0" borderId="1" xfId="0" applyNumberFormat="1" applyFont="1" applyBorder="1" applyAlignment="1">
      <alignment horizontal="center" vertical="center"/>
    </xf>
    <xf numFmtId="3" fontId="21" fillId="0" borderId="1" xfId="0" applyNumberFormat="1" applyFont="1" applyBorder="1" applyAlignment="1">
      <alignment horizontal="center" vertical="center" wrapText="1"/>
    </xf>
    <xf numFmtId="0" fontId="0" fillId="15" borderId="1" xfId="0" applyFill="1" applyBorder="1" applyAlignment="1">
      <alignment horizontal="center" vertical="center"/>
    </xf>
    <xf numFmtId="0" fontId="21" fillId="0" borderId="1" xfId="0" applyFont="1" applyBorder="1" applyAlignment="1">
      <alignment horizontal="center" vertical="center"/>
    </xf>
    <xf numFmtId="0" fontId="0" fillId="16" borderId="1" xfId="0" applyFill="1" applyBorder="1" applyAlignment="1">
      <alignment horizontal="center" vertical="center"/>
    </xf>
    <xf numFmtId="0" fontId="12" fillId="0" borderId="1" xfId="3" applyFill="1" applyBorder="1" applyAlignment="1">
      <alignment horizontal="center" vertical="center"/>
    </xf>
    <xf numFmtId="0" fontId="0" fillId="0" borderId="8" xfId="0" applyBorder="1" applyAlignment="1">
      <alignment horizontal="center" vertical="center"/>
    </xf>
    <xf numFmtId="0" fontId="0" fillId="0" borderId="49"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left" vertical="center" wrapText="1"/>
    </xf>
    <xf numFmtId="0" fontId="0" fillId="15" borderId="8" xfId="0" applyFill="1" applyBorder="1" applyAlignment="1">
      <alignment horizontal="center" vertical="center"/>
    </xf>
    <xf numFmtId="0" fontId="0" fillId="15" borderId="29" xfId="0" applyFill="1" applyBorder="1" applyAlignment="1">
      <alignment horizontal="center" vertical="center"/>
    </xf>
    <xf numFmtId="0" fontId="0" fillId="15" borderId="1" xfId="0" applyFill="1" applyBorder="1" applyAlignment="1">
      <alignment vertical="center"/>
    </xf>
    <xf numFmtId="0" fontId="0" fillId="16" borderId="1" xfId="0" applyFill="1" applyBorder="1" applyAlignment="1">
      <alignment vertical="center"/>
    </xf>
    <xf numFmtId="0" fontId="0" fillId="15" borderId="1" xfId="0" applyFill="1" applyBorder="1" applyAlignment="1">
      <alignment horizontal="left" vertical="center"/>
    </xf>
    <xf numFmtId="0" fontId="12" fillId="0" borderId="37" xfId="3" applyFill="1" applyBorder="1" applyAlignment="1">
      <alignment horizontal="center" vertical="center"/>
    </xf>
    <xf numFmtId="167" fontId="21" fillId="0" borderId="37" xfId="0" applyNumberFormat="1" applyFont="1" applyBorder="1" applyAlignment="1">
      <alignment horizontal="center" vertical="center"/>
    </xf>
    <xf numFmtId="0" fontId="21" fillId="0" borderId="37" xfId="0" applyFont="1" applyBorder="1" applyAlignment="1">
      <alignment horizontal="center" vertical="center" wrapText="1"/>
    </xf>
    <xf numFmtId="3" fontId="21" fillId="0" borderId="37"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9" fontId="21" fillId="0" borderId="4" xfId="0" applyNumberFormat="1" applyFont="1" applyBorder="1" applyAlignment="1">
      <alignment horizontal="center" vertical="center" wrapText="1"/>
    </xf>
    <xf numFmtId="9" fontId="0" fillId="16" borderId="18" xfId="0" applyNumberFormat="1" applyFill="1" applyBorder="1" applyAlignment="1">
      <alignment horizontal="center" vertical="center"/>
    </xf>
    <xf numFmtId="9" fontId="0" fillId="16" borderId="1" xfId="0" applyNumberFormat="1" applyFill="1" applyBorder="1" applyAlignment="1">
      <alignment horizontal="center" vertical="center"/>
    </xf>
    <xf numFmtId="0" fontId="21" fillId="0" borderId="42" xfId="0" applyFont="1" applyBorder="1" applyAlignment="1">
      <alignment horizontal="center" vertical="center" wrapText="1"/>
    </xf>
    <xf numFmtId="0" fontId="0" fillId="16" borderId="42" xfId="0" applyFill="1" applyBorder="1" applyAlignment="1">
      <alignment vertical="center"/>
    </xf>
    <xf numFmtId="0" fontId="0" fillId="16" borderId="42" xfId="0" applyFill="1" applyBorder="1" applyAlignment="1">
      <alignment horizontal="center" vertical="center"/>
    </xf>
    <xf numFmtId="0" fontId="12" fillId="0" borderId="0" xfId="3" applyFill="1" applyBorder="1" applyAlignment="1">
      <alignment horizontal="center" vertical="center"/>
    </xf>
    <xf numFmtId="0" fontId="21" fillId="0" borderId="50" xfId="0" applyFont="1" applyBorder="1" applyAlignment="1">
      <alignment horizontal="center" vertical="center" wrapText="1"/>
    </xf>
    <xf numFmtId="0" fontId="12" fillId="16" borderId="1" xfId="3" applyFill="1" applyBorder="1" applyAlignment="1">
      <alignment horizontal="center" vertical="center"/>
    </xf>
    <xf numFmtId="0" fontId="23" fillId="0" borderId="0" xfId="0" applyFont="1" applyAlignment="1">
      <alignment horizontal="center" vertical="center" wrapText="1"/>
    </xf>
    <xf numFmtId="0" fontId="0" fillId="16" borderId="18" xfId="0" applyFill="1" applyBorder="1" applyAlignment="1">
      <alignment horizontal="center" vertical="center"/>
    </xf>
    <xf numFmtId="167" fontId="21" fillId="0" borderId="50" xfId="0" applyNumberFormat="1" applyFont="1" applyBorder="1" applyAlignment="1">
      <alignment horizontal="center" vertical="center"/>
    </xf>
    <xf numFmtId="3" fontId="21" fillId="0" borderId="50" xfId="0" applyNumberFormat="1" applyFont="1" applyBorder="1" applyAlignment="1">
      <alignment horizontal="center" vertical="center" wrapText="1"/>
    </xf>
    <xf numFmtId="9" fontId="0" fillId="16" borderId="45" xfId="0" applyNumberFormat="1" applyFill="1" applyBorder="1" applyAlignment="1">
      <alignment horizontal="center" vertical="center"/>
    </xf>
    <xf numFmtId="0" fontId="0" fillId="16" borderId="43" xfId="0" applyFill="1" applyBorder="1" applyAlignment="1">
      <alignment horizontal="center" vertical="center"/>
    </xf>
    <xf numFmtId="168" fontId="21" fillId="0" borderId="1" xfId="0" applyNumberFormat="1" applyFont="1" applyBorder="1" applyAlignment="1">
      <alignment horizontal="center" vertical="center" wrapText="1"/>
    </xf>
    <xf numFmtId="9" fontId="0" fillId="16" borderId="18" xfId="2" applyFont="1" applyFill="1" applyBorder="1" applyAlignment="1">
      <alignment horizontal="center" vertical="center"/>
    </xf>
    <xf numFmtId="0" fontId="12" fillId="0" borderId="0" xfId="3" applyFill="1" applyAlignment="1">
      <alignment horizontal="center"/>
    </xf>
    <xf numFmtId="0" fontId="0" fillId="0" borderId="15" xfId="0" applyBorder="1" applyAlignment="1">
      <alignment horizontal="left" vertical="center"/>
    </xf>
    <xf numFmtId="0" fontId="0" fillId="0" borderId="1" xfId="0" applyBorder="1"/>
    <xf numFmtId="0" fontId="0" fillId="0" borderId="0" xfId="0"/>
    <xf numFmtId="164" fontId="0" fillId="0" borderId="0" xfId="0" applyNumberFormat="1"/>
    <xf numFmtId="0" fontId="0" fillId="15" borderId="37" xfId="0" applyFill="1" applyBorder="1" applyAlignment="1">
      <alignment horizontal="center" vertical="center"/>
    </xf>
    <xf numFmtId="0" fontId="21" fillId="15" borderId="1" xfId="0" applyFont="1" applyFill="1" applyBorder="1" applyAlignment="1">
      <alignment horizontal="left" vertical="center"/>
    </xf>
    <xf numFmtId="0" fontId="21" fillId="15" borderId="29" xfId="0" applyFont="1" applyFill="1" applyBorder="1" applyAlignment="1">
      <alignment horizontal="center" vertical="center"/>
    </xf>
    <xf numFmtId="1" fontId="9" fillId="0" borderId="41" xfId="0" applyNumberFormat="1" applyFont="1" applyBorder="1" applyAlignment="1" applyProtection="1">
      <alignment horizontal="center"/>
      <protection locked="0"/>
    </xf>
    <xf numFmtId="1" fontId="9" fillId="0" borderId="43" xfId="0" applyNumberFormat="1" applyFont="1" applyBorder="1" applyAlignment="1" applyProtection="1">
      <alignment horizontal="center"/>
      <protection locked="0"/>
    </xf>
    <xf numFmtId="0" fontId="8" fillId="0" borderId="37" xfId="0" applyFont="1" applyBorder="1" applyAlignment="1">
      <alignment horizontal="center"/>
    </xf>
    <xf numFmtId="1" fontId="9" fillId="0" borderId="42" xfId="0" applyNumberFormat="1" applyFont="1" applyBorder="1" applyAlignment="1" applyProtection="1">
      <alignment horizontal="center"/>
      <protection locked="0"/>
    </xf>
    <xf numFmtId="0" fontId="8" fillId="0" borderId="44" xfId="0" applyFont="1" applyBorder="1" applyAlignment="1">
      <alignment horizontal="center"/>
    </xf>
    <xf numFmtId="166" fontId="9" fillId="0" borderId="7" xfId="0" applyNumberFormat="1" applyFont="1" applyBorder="1" applyAlignment="1" applyProtection="1">
      <alignment horizontal="center"/>
      <protection locked="0"/>
    </xf>
    <xf numFmtId="0" fontId="13" fillId="17" borderId="34" xfId="0" applyFont="1" applyFill="1" applyBorder="1" applyAlignment="1">
      <alignment horizontal="center" vertical="center" wrapText="1"/>
    </xf>
    <xf numFmtId="0" fontId="13" fillId="17" borderId="32" xfId="0" applyFont="1" applyFill="1" applyBorder="1" applyAlignment="1">
      <alignment horizontal="center" vertical="center" wrapText="1"/>
    </xf>
    <xf numFmtId="0" fontId="13" fillId="17" borderId="7" xfId="0" applyFont="1" applyFill="1" applyBorder="1" applyAlignment="1">
      <alignment horizontal="left"/>
    </xf>
    <xf numFmtId="0" fontId="13" fillId="17" borderId="3" xfId="0" applyFont="1" applyFill="1" applyBorder="1" applyAlignment="1">
      <alignment horizontal="left"/>
    </xf>
    <xf numFmtId="0" fontId="9" fillId="0" borderId="28" xfId="0" applyFont="1" applyBorder="1" applyAlignment="1" applyProtection="1">
      <alignment horizontal="left"/>
      <protection locked="0"/>
    </xf>
    <xf numFmtId="0" fontId="9" fillId="0" borderId="2" xfId="0" applyFont="1" applyBorder="1" applyAlignment="1" applyProtection="1">
      <alignment horizontal="left"/>
      <protection locked="0"/>
    </xf>
    <xf numFmtId="0" fontId="9" fillId="0" borderId="3" xfId="0" applyFont="1" applyBorder="1" applyAlignment="1" applyProtection="1">
      <alignment horizontal="left"/>
      <protection locked="0"/>
    </xf>
    <xf numFmtId="0" fontId="7" fillId="9" borderId="25" xfId="1" applyFont="1" applyFill="1" applyBorder="1" applyAlignment="1">
      <alignment horizontal="left" vertical="center"/>
    </xf>
    <xf numFmtId="0" fontId="7" fillId="9" borderId="26" xfId="1" applyFont="1" applyFill="1" applyBorder="1" applyAlignment="1">
      <alignment horizontal="left" vertical="center"/>
    </xf>
    <xf numFmtId="0" fontId="7" fillId="9" borderId="27" xfId="1" applyFont="1" applyFill="1" applyBorder="1" applyAlignment="1">
      <alignment horizontal="left" vertical="center"/>
    </xf>
    <xf numFmtId="0" fontId="10" fillId="17" borderId="7" xfId="0" applyFont="1" applyFill="1" applyBorder="1" applyAlignment="1">
      <alignment horizontal="left"/>
    </xf>
    <xf numFmtId="0" fontId="10" fillId="17" borderId="2" xfId="0" applyFont="1" applyFill="1" applyBorder="1" applyAlignment="1">
      <alignment horizontal="left"/>
    </xf>
    <xf numFmtId="0" fontId="10" fillId="17" borderId="19" xfId="0" applyFont="1" applyFill="1" applyBorder="1" applyAlignment="1">
      <alignment horizontal="left"/>
    </xf>
    <xf numFmtId="0" fontId="11" fillId="0" borderId="7"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0" fillId="17" borderId="8" xfId="0" applyFont="1" applyFill="1" applyBorder="1" applyAlignment="1">
      <alignment horizontal="left"/>
    </xf>
    <xf numFmtId="0" fontId="10" fillId="17" borderId="1" xfId="0" applyFont="1" applyFill="1" applyBorder="1" applyAlignment="1">
      <alignment horizontal="left"/>
    </xf>
    <xf numFmtId="0" fontId="10" fillId="17" borderId="18" xfId="0" applyFont="1" applyFill="1" applyBorder="1" applyAlignment="1">
      <alignment horizontal="left"/>
    </xf>
    <xf numFmtId="0" fontId="11" fillId="0" borderId="8"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165" fontId="11" fillId="0" borderId="8" xfId="0" applyNumberFormat="1" applyFont="1" applyBorder="1" applyAlignment="1" applyProtection="1">
      <alignment horizontal="left" vertical="center"/>
      <protection locked="0"/>
    </xf>
    <xf numFmtId="165" fontId="11" fillId="0" borderId="1" xfId="0" applyNumberFormat="1" applyFont="1" applyBorder="1" applyAlignment="1" applyProtection="1">
      <alignment horizontal="left" vertical="center"/>
      <protection locked="0"/>
    </xf>
    <xf numFmtId="165" fontId="11" fillId="0" borderId="4" xfId="0" applyNumberFormat="1" applyFont="1" applyBorder="1" applyAlignment="1" applyProtection="1">
      <alignment horizontal="left" vertical="center"/>
      <protection locked="0"/>
    </xf>
    <xf numFmtId="0" fontId="8" fillId="0" borderId="25" xfId="0" applyFont="1" applyBorder="1" applyAlignment="1" applyProtection="1">
      <alignment horizontal="left"/>
      <protection locked="0"/>
    </xf>
    <xf numFmtId="0" fontId="8" fillId="0" borderId="26" xfId="0" applyFont="1" applyBorder="1" applyAlignment="1" applyProtection="1">
      <alignment horizontal="left"/>
      <protection locked="0"/>
    </xf>
    <xf numFmtId="0" fontId="8" fillId="0" borderId="27" xfId="0" applyFont="1" applyBorder="1" applyAlignment="1" applyProtection="1">
      <alignment horizontal="left"/>
      <protection locked="0"/>
    </xf>
    <xf numFmtId="0" fontId="13" fillId="17" borderId="25" xfId="0" applyFont="1" applyFill="1" applyBorder="1" applyAlignment="1">
      <alignment horizontal="left" vertical="center" wrapText="1"/>
    </xf>
    <xf numFmtId="0" fontId="13" fillId="17" borderId="26" xfId="0" applyFont="1" applyFill="1" applyBorder="1" applyAlignment="1">
      <alignment horizontal="left" vertical="center" wrapText="1"/>
    </xf>
    <xf numFmtId="0" fontId="13" fillId="17" borderId="27" xfId="0" applyFont="1" applyFill="1" applyBorder="1" applyAlignment="1">
      <alignment horizontal="left" vertical="center" wrapText="1"/>
    </xf>
    <xf numFmtId="0" fontId="9" fillId="0" borderId="25"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27" xfId="0" applyFont="1" applyBorder="1" applyAlignment="1" applyProtection="1">
      <alignment horizontal="left" vertical="top" wrapText="1"/>
      <protection locked="0"/>
    </xf>
    <xf numFmtId="0" fontId="8" fillId="17" borderId="46" xfId="0" applyFont="1" applyFill="1" applyBorder="1" applyAlignment="1">
      <alignment horizontal="right" wrapText="1"/>
    </xf>
    <xf numFmtId="0" fontId="8" fillId="17" borderId="42" xfId="0" applyFont="1" applyFill="1" applyBorder="1" applyAlignment="1">
      <alignment horizontal="right" wrapText="1"/>
    </xf>
    <xf numFmtId="0" fontId="8" fillId="17" borderId="43" xfId="0" applyFont="1" applyFill="1" applyBorder="1" applyAlignment="1">
      <alignment horizontal="right" wrapText="1"/>
    </xf>
    <xf numFmtId="0" fontId="8" fillId="17" borderId="8" xfId="0" applyFont="1" applyFill="1" applyBorder="1" applyAlignment="1">
      <alignment horizontal="right" wrapText="1"/>
    </xf>
    <xf numFmtId="0" fontId="8" fillId="17" borderId="1" xfId="0" applyFont="1" applyFill="1" applyBorder="1" applyAlignment="1">
      <alignment horizontal="right" wrapText="1"/>
    </xf>
    <xf numFmtId="0" fontId="8" fillId="17" borderId="18" xfId="0" applyFont="1" applyFill="1" applyBorder="1" applyAlignment="1">
      <alignment horizontal="right" wrapText="1"/>
    </xf>
    <xf numFmtId="0" fontId="8" fillId="17" borderId="36" xfId="0" applyFont="1" applyFill="1" applyBorder="1" applyAlignment="1">
      <alignment horizontal="right" wrapText="1"/>
    </xf>
    <xf numFmtId="0" fontId="8" fillId="17" borderId="37" xfId="0" applyFont="1" applyFill="1" applyBorder="1" applyAlignment="1">
      <alignment horizontal="right" wrapText="1"/>
    </xf>
    <xf numFmtId="0" fontId="8" fillId="17" borderId="45" xfId="0" applyFont="1" applyFill="1" applyBorder="1" applyAlignment="1">
      <alignment horizontal="right" wrapText="1"/>
    </xf>
    <xf numFmtId="0" fontId="13" fillId="17" borderId="13" xfId="0" applyFont="1" applyFill="1" applyBorder="1" applyAlignment="1">
      <alignment horizontal="center" vertical="center" wrapText="1"/>
    </xf>
    <xf numFmtId="0" fontId="13" fillId="17" borderId="15" xfId="0" applyFont="1" applyFill="1" applyBorder="1" applyAlignment="1">
      <alignment horizontal="center" vertical="center" wrapText="1"/>
    </xf>
    <xf numFmtId="0" fontId="13" fillId="17" borderId="17" xfId="0" applyFont="1" applyFill="1" applyBorder="1" applyAlignment="1">
      <alignment horizontal="center" vertical="center" wrapText="1"/>
    </xf>
    <xf numFmtId="0" fontId="8" fillId="18" borderId="7" xfId="0" applyFont="1" applyFill="1" applyBorder="1" applyAlignment="1">
      <alignment horizontal="right"/>
    </xf>
    <xf numFmtId="0" fontId="8" fillId="18" borderId="2" xfId="0" applyFont="1" applyFill="1" applyBorder="1" applyAlignment="1">
      <alignment horizontal="right"/>
    </xf>
    <xf numFmtId="0" fontId="8" fillId="18" borderId="3" xfId="0" applyFont="1" applyFill="1" applyBorder="1" applyAlignment="1">
      <alignment horizontal="right"/>
    </xf>
    <xf numFmtId="0" fontId="8" fillId="18" borderId="9" xfId="0" applyFont="1" applyFill="1" applyBorder="1" applyAlignment="1">
      <alignment horizontal="right"/>
    </xf>
    <xf numFmtId="0" fontId="8" fillId="18" borderId="5" xfId="0" applyFont="1" applyFill="1" applyBorder="1" applyAlignment="1">
      <alignment horizontal="right"/>
    </xf>
    <xf numFmtId="0" fontId="8" fillId="18" borderId="6" xfId="0" applyFont="1" applyFill="1" applyBorder="1" applyAlignment="1">
      <alignment horizontal="right"/>
    </xf>
    <xf numFmtId="0" fontId="7" fillId="9" borderId="21" xfId="1" applyFont="1" applyFill="1" applyBorder="1" applyAlignment="1">
      <alignment horizontal="left" vertical="center"/>
    </xf>
    <xf numFmtId="0" fontId="7" fillId="9" borderId="22" xfId="1" applyFont="1" applyFill="1" applyBorder="1" applyAlignment="1">
      <alignment horizontal="left" vertical="center"/>
    </xf>
    <xf numFmtId="0" fontId="7" fillId="9" borderId="23" xfId="1" applyFont="1" applyFill="1" applyBorder="1" applyAlignment="1">
      <alignment horizontal="left" vertical="center"/>
    </xf>
    <xf numFmtId="0" fontId="25" fillId="0" borderId="25"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10" fillId="17" borderId="9" xfId="0" applyFont="1" applyFill="1" applyBorder="1" applyAlignment="1">
      <alignment horizontal="left"/>
    </xf>
    <xf numFmtId="0" fontId="10" fillId="17" borderId="5" xfId="0" applyFont="1" applyFill="1" applyBorder="1" applyAlignment="1">
      <alignment horizontal="left"/>
    </xf>
    <xf numFmtId="0" fontId="10" fillId="17" borderId="20" xfId="0" applyFont="1" applyFill="1" applyBorder="1" applyAlignment="1">
      <alignment horizontal="left"/>
    </xf>
    <xf numFmtId="0" fontId="12" fillId="0" borderId="9" xfId="3" applyFill="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0" fillId="14" borderId="7" xfId="0" applyFill="1" applyBorder="1" applyAlignment="1">
      <alignment horizontal="center" vertical="center"/>
    </xf>
    <xf numFmtId="0" fontId="0" fillId="14" borderId="28" xfId="0" applyFill="1" applyBorder="1" applyAlignment="1">
      <alignment horizontal="center" vertical="center"/>
    </xf>
    <xf numFmtId="0" fontId="0" fillId="14" borderId="2" xfId="0" applyFill="1" applyBorder="1" applyAlignment="1">
      <alignment horizontal="center" vertical="center"/>
    </xf>
    <xf numFmtId="0" fontId="0" fillId="14" borderId="19" xfId="0" applyFill="1" applyBorder="1" applyAlignment="1">
      <alignment horizontal="center" vertical="center"/>
    </xf>
    <xf numFmtId="0" fontId="2" fillId="10" borderId="12"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11" borderId="12" xfId="0" applyFont="1" applyFill="1" applyBorder="1" applyAlignment="1">
      <alignment horizontal="center" vertical="center" wrapText="1"/>
    </xf>
    <xf numFmtId="0" fontId="1" fillId="11" borderId="10" xfId="0" applyFont="1" applyFill="1" applyBorder="1" applyAlignment="1">
      <alignment horizontal="center" vertical="center" wrapText="1"/>
    </xf>
    <xf numFmtId="0" fontId="1" fillId="11" borderId="11"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7" fillId="0" borderId="0" xfId="0" applyFont="1" applyAlignment="1">
      <alignment horizontal="right"/>
    </xf>
  </cellXfs>
  <cellStyles count="5">
    <cellStyle name="Hyperlink" xfId="3" builtinId="8"/>
    <cellStyle name="Normal" xfId="0" builtinId="0"/>
    <cellStyle name="Normal 2 4" xfId="4"/>
    <cellStyle name="Normal 6" xfId="1"/>
    <cellStyle name="Percent" xfId="2" builtinId="5"/>
  </cellStyles>
  <dxfs count="10">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dot.state.oh.us/Divisions/Planning/ProgramManagement/HighwaySafety/HSIP/General_HSIP/HSIP%20Application%20and%20Scoring%20Tool.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Safety Application"/>
      <sheetName val="DSRTSignature"/>
      <sheetName val="Project Scoring"/>
      <sheetName val="ScoringCalculations"/>
      <sheetName val="ScoringTable"/>
      <sheetName val="RefTables"/>
      <sheetName val="RSI_Data"/>
      <sheetName val="Import"/>
    </sheetNames>
    <sheetDataSet>
      <sheetData sheetId="0"/>
      <sheetData sheetId="1">
        <row r="1">
          <cell r="AA1" t="str">
            <v>Yes</v>
          </cell>
        </row>
      </sheetData>
      <sheetData sheetId="2"/>
      <sheetData sheetId="3"/>
      <sheetData sheetId="4"/>
      <sheetData sheetId="5"/>
      <sheetData sheetId="6">
        <row r="2">
          <cell r="D2" t="str">
            <v>Serious Crash Types</v>
          </cell>
          <cell r="F2" t="str">
            <v>Creating more effective processes and safety management systems</v>
          </cell>
          <cell r="H2" t="str">
            <v>Access management</v>
          </cell>
        </row>
        <row r="3">
          <cell r="D3" t="str">
            <v>High Risk Drivers and Behaviors</v>
          </cell>
          <cell r="F3" t="str">
            <v>Curbing aggressive driving</v>
          </cell>
          <cell r="H3" t="str">
            <v>Advanced technology and ITS</v>
          </cell>
        </row>
        <row r="4">
          <cell r="D4" t="str">
            <v>Special Vehicles and Roadway Users</v>
          </cell>
          <cell r="F4" t="str">
            <v>Designing safer work zones</v>
          </cell>
          <cell r="H4" t="str">
            <v>Alignment</v>
          </cell>
        </row>
        <row r="5">
          <cell r="D5" t="str">
            <v>Data</v>
          </cell>
          <cell r="F5" t="str">
            <v>Enhancing emergency medical capabilities to increase survivability</v>
          </cell>
          <cell r="H5" t="str">
            <v>Animal-related</v>
          </cell>
        </row>
        <row r="6">
          <cell r="F6" t="str">
            <v>Ensuring drivers are licensed and fully competent</v>
          </cell>
          <cell r="H6" t="str">
            <v>Interchange design</v>
          </cell>
        </row>
        <row r="7">
          <cell r="F7" t="str">
            <v>Ensuring safer bicycle travel</v>
          </cell>
          <cell r="H7" t="str">
            <v>Intersection geometry</v>
          </cell>
        </row>
        <row r="8">
          <cell r="F8" t="str">
            <v>Improving information and decision support systems</v>
          </cell>
          <cell r="H8" t="str">
            <v>Intersection traffic control</v>
          </cell>
        </row>
        <row r="9">
          <cell r="F9" t="str">
            <v>Improving motorcycle safety and increasing motorcycle awareness</v>
          </cell>
          <cell r="H9" t="str">
            <v>Lighting</v>
          </cell>
        </row>
        <row r="10">
          <cell r="F10" t="str">
            <v>Improving the design and operation of highway intersections</v>
          </cell>
          <cell r="H10" t="str">
            <v>Miscellaneous</v>
          </cell>
        </row>
        <row r="11">
          <cell r="F11" t="str">
            <v>Increasing driver safety awareness</v>
          </cell>
          <cell r="H11" t="str">
            <v xml:space="preserve">Non-infrastructure </v>
          </cell>
        </row>
        <row r="12">
          <cell r="F12" t="str">
            <v>Increasing safety enhancements in vehicles</v>
          </cell>
          <cell r="H12" t="str">
            <v>Parking</v>
          </cell>
        </row>
        <row r="13">
          <cell r="F13" t="str">
            <v>Increasing seat belt use and improving airbag effectiveness</v>
          </cell>
          <cell r="H13" t="str">
            <v>Pedestrians and bicyclists</v>
          </cell>
        </row>
        <row r="14">
          <cell r="F14" t="str">
            <v>Instituting graduated licensing for younger drivers</v>
          </cell>
          <cell r="H14" t="str">
            <v>Railroad grade crossings</v>
          </cell>
        </row>
        <row r="15">
          <cell r="F15" t="str">
            <v>Keeping drivers alert</v>
          </cell>
          <cell r="H15" t="str">
            <v>Roadside</v>
          </cell>
        </row>
        <row r="16">
          <cell r="F16" t="str">
            <v>Keeping vehicles in the roadway</v>
          </cell>
          <cell r="H16" t="str">
            <v>Roadway</v>
          </cell>
        </row>
        <row r="17">
          <cell r="F17" t="str">
            <v>Making truck travel safer</v>
          </cell>
          <cell r="H17" t="str">
            <v>Roadway delineation</v>
          </cell>
        </row>
        <row r="18">
          <cell r="F18" t="str">
            <v>Making walking and street crossing easier</v>
          </cell>
          <cell r="H18" t="str">
            <v>Roadway signs and traffic control</v>
          </cell>
        </row>
        <row r="19">
          <cell r="F19" t="str">
            <v>Minimizing the consequences of leaving the road</v>
          </cell>
          <cell r="H19" t="str">
            <v>Shoulder treatments</v>
          </cell>
        </row>
        <row r="20">
          <cell r="F20" t="str">
            <v>Reducing head-on and across-median crashes</v>
          </cell>
          <cell r="H20" t="str">
            <v>Speed management</v>
          </cell>
        </row>
        <row r="21">
          <cell r="F21" t="str">
            <v>Reducing impaired driving</v>
          </cell>
          <cell r="H21" t="str">
            <v>Work Zone</v>
          </cell>
        </row>
        <row r="22">
          <cell r="F22" t="str">
            <v>Reducing vehicle-train crashes</v>
          </cell>
        </row>
        <row r="23">
          <cell r="F23" t="str">
            <v>Sustaining proficiency in older drivers</v>
          </cell>
        </row>
        <row r="24">
          <cell r="F24" t="str">
            <v>Other</v>
          </cell>
        </row>
        <row r="27">
          <cell r="F27" t="str">
            <v>1 - Interstates</v>
          </cell>
        </row>
        <row r="28">
          <cell r="F28" t="str">
            <v>2 - Other Freeways or Expressways</v>
          </cell>
        </row>
        <row r="29">
          <cell r="F29" t="str">
            <v>3 - Other Principal Arterial Roadway</v>
          </cell>
        </row>
        <row r="30">
          <cell r="F30" t="str">
            <v>4 - Minor Arterial Roadway</v>
          </cell>
        </row>
        <row r="31">
          <cell r="F31" t="str">
            <v>5 - Major Collector Roadway</v>
          </cell>
        </row>
        <row r="32">
          <cell r="F32" t="str">
            <v>6 - Minor Collector Roadway</v>
          </cell>
        </row>
        <row r="33">
          <cell r="F33" t="str">
            <v>7 - Local Roadway</v>
          </cell>
        </row>
        <row r="34">
          <cell r="F34" t="str">
            <v>99 - Other Roadway</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brian.blayney@dot.ohio.gov"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google.com/maps/place/41%C2%B034'21.5%22N+81%C2%B031'31.3%22W/@41.572633,-81.5259042,216m/data=!3m2!1e3!4b1!4m14!1m7!3m6!1s0x8830fe5dbe9c8b3b:0x57cade33d51809cd!2sEuclid,+OH!3b1!8m2!3d41.5931049!4d-81.5267873!3m5!1s0x0:0xe1417332aa9d814f!7e2!8m2!3d41.5726316!4d-81.525357" TargetMode="External"/><Relationship Id="rId18" Type="http://schemas.openxmlformats.org/officeDocument/2006/relationships/hyperlink" Target="https://www.google.com/maps/place/41%C2%B031'07.8%22N+81%C2%B038'33.7%22W/@41.518845,-81.6432332,19z/data=!3m1!4b1!4m6!3m5!1s0x0:0x592beb93d934ae73!7e2!8m2!3d41.5188444!4d-81.6426865" TargetMode="External"/><Relationship Id="rId26" Type="http://schemas.openxmlformats.org/officeDocument/2006/relationships/hyperlink" Target="https://www.google.com/maps/place/41%C2%B027'03.0%22N+82%C2%B011'36.5%22W/@41.450842,-82.1940252,218m/data=!3m2!1e3!4b1!4m6!3m5!1s0x0:0x4e98826da60ec061!7e2!8m2!3d41.4508411!4d-82.1934776" TargetMode="External"/><Relationship Id="rId39" Type="http://schemas.openxmlformats.org/officeDocument/2006/relationships/hyperlink" Target="https://www.google.com/maps/place/41%C2%B026'48.5%22N+82%C2%B010'45.1%22W/@41.446803,-82.1797502,19z/data=!3m1!4b1!4m6!3m5!1s0x0:0x59f6c42dad4b794d!7e2!8m2!3d41.446802!4d-82.1792029" TargetMode="External"/><Relationship Id="rId21" Type="http://schemas.openxmlformats.org/officeDocument/2006/relationships/hyperlink" Target="https://www.google.com/maps/place/41%C2%B028'30.9%22N+82%C2%B009'34.1%22W/@41.475251,-82.1600082,19z/data=!3m1!4b1!4m6!3m5!1s0x0:0xff1a65f3c361cf1!7e2!8m2!3d41.4752496!4d-82.1594613" TargetMode="External"/><Relationship Id="rId34" Type="http://schemas.openxmlformats.org/officeDocument/2006/relationships/hyperlink" Target="https://www.google.com/maps/place/41%C2%B025'35.6%22N+82%C2%B012'20.1%22W/@41.426545,-82.2066663,18z/data=!3m1!4b1!4m6!3m5!1s0x0:0x721b0a13755c75f9!7e2!8m2!3d41.4265435!4d-82.2055717" TargetMode="External"/><Relationship Id="rId42" Type="http://schemas.openxmlformats.org/officeDocument/2006/relationships/hyperlink" Target="https://www.google.com/maps/place/41%C2%B027'22.9%22N+82%C2%B010'00.9%22W/@41.4417446,-82.2026581,19z/data=!4m6!3m5!1s0x0:0x8ea51b418e79f5cb!7e2!8m2!3d41.4563667!4d-82.1669077" TargetMode="External"/><Relationship Id="rId47" Type="http://schemas.openxmlformats.org/officeDocument/2006/relationships/hyperlink" Target="https://www.google.com/maps/place/41%C2%B027'04.3%22N+82%C2%B010'12.6%22W/@41.451182,-82.1712613,18z/data=!3m1!4b1!4m14!1m7!3m6!1s0x88309da946a6e4d5:0x7215fec4ef9b3222!2sLorain,+OH!3b1!8m2!3d41.452819!4d-82.1823746!3m5!1s0x0:0xaf93968a1fd309da!7e2!8m2!3d41.4511799!4d-82.170167" TargetMode="External"/><Relationship Id="rId50" Type="http://schemas.openxmlformats.org/officeDocument/2006/relationships/hyperlink" Target="https://www.google.com/maps/place/41%C2%B027'06.4%22N+82%C2%B009'50.7%22W/@41.451773,-82.1646172,218m/data=!3m2!1e3!4b1!4m14!1m7!3m6!1s0x88309db16d640915:0xf2f11279e70f31b!2sChris+Ave,+Lorain,+OH+44052!3b1!8m2!3d41.44281!4d-82.17803!3m5!1s0x0:0x15836dce92dbdbb8!7e2!8m2!3d41.451772!4d-82.1640704" TargetMode="External"/><Relationship Id="rId55" Type="http://schemas.openxmlformats.org/officeDocument/2006/relationships/hyperlink" Target="https://www.google.com/maps/place/41%C2%B029'17.5%22N+81%C2%B038'00.3%22W/@41.4881961,-81.6340007,433m/data=!3m2!1e3!4b1!4m14!1m7!3m6!1s0x88309da946a6e4d5:0x7215fec4ef9b3222!2sLorain,+OH!3b1!8m2!3d41.452819!4d-82.1823746!3m5!1s0x0:0xce873442a5fe1715!7e2!8m2!3d41.4881951!4d-81.6334041" TargetMode="External"/><Relationship Id="rId7" Type="http://schemas.openxmlformats.org/officeDocument/2006/relationships/hyperlink" Target="https://www.google.com/maps/place/41%C2%B030'22.1%22N+81%C2%B039'06.4%22W/@41.506128,-81.6523162,216m/data=!3m2!1e3!4b1!4m6!3m5!1s0x0:0xc64c9d3ce26787d7!7e2!8m2!3d41.5061265!4d-81.6517691" TargetMode="External"/><Relationship Id="rId12" Type="http://schemas.openxmlformats.org/officeDocument/2006/relationships/hyperlink" Target="https://www.google.com/maps/place/41%C2%B030'14.9%22N+81%C2%B041'05.3%22W/@41.504146,-81.6858943,18z/data=!3m1!4b1!4m6!3m5!1s0x0:0x3cc8fa84d32c6674!7e2!8m2!3d41.5041443!4d-81.6847996" TargetMode="External"/><Relationship Id="rId17" Type="http://schemas.openxmlformats.org/officeDocument/2006/relationships/hyperlink" Target="https://www.google.com/maps/place/41%C2%B031'09.1%22N+81%C2%B038'22.7%22W/@41.519198,-81.6401912,19z/data=!3m1!4b1!4m14!1m7!3m6!1s0x8830ef2ee3686b2d:0xed04cb55f7621842!2sCleveland,+OH!3b1!8m2!3d41.49932!4d-81.6943605!3m5!1s0x0:0x19cd34ca09264f20!7e2!8m2!3d41.5191974!4d-81.6396442" TargetMode="External"/><Relationship Id="rId25" Type="http://schemas.openxmlformats.org/officeDocument/2006/relationships/hyperlink" Target="https://www.google.com/maps/place/41%C2%B026'32.0%22N+82%C2%B008'11.9%22W/@41.442214,-82.1371982,218m/data=!3m2!1e3!4b1!4m15!1m8!3m7!1s0x0:0x74a2420f2fe49351!2zNDHCsDI2JzQzLjgiTiA4MsKwMDgnMTIuMyJX!3b1!7e2!8m2!3d41.445501!" TargetMode="External"/><Relationship Id="rId33" Type="http://schemas.openxmlformats.org/officeDocument/2006/relationships/hyperlink" Target="https://www.google.com/maps/place/41%C2%B026'12.4%22N+82%C2%B011'07.5%22W/@41.436788,-82.1859612,19z/data=!3m1!4b1!4m6!3m5!1s0x0:0x1a0fe12d128f5871!7e2!8m2!3d41.4367875!4d-82.1854143" TargetMode="External"/><Relationship Id="rId38" Type="http://schemas.openxmlformats.org/officeDocument/2006/relationships/hyperlink" Target="https://www.google.com/maps/place/41%C2%B025'37.9%22N+82%C2%B007'09.9%22W/@41.427204,-82.1204983,437m/data=!3m2!1e3!4b1!4m14!1m7!3m6!1s0x88309bec4c531035:0x72cbd0f27eb55916!2sFairless+Dr,+Lorain,+OH+44055!3b1!8m2!3d41.427299!4d-82.114115!3m5!1s0x0:0xecb123c25e54991!7e2!8m2!3d41.4272024!4d-82.1194043" TargetMode="External"/><Relationship Id="rId46" Type="http://schemas.openxmlformats.org/officeDocument/2006/relationships/hyperlink" Target="https://www.google.com/maps/place/41%C2%B027'03.1%22N+82%C2%B010'56.2%22W/@41.450847,-82.1828132,19z/data=!3m1!4b1!4m14!1m7!3m6!1s0x88309da946a6e4d5:0x7215fec4ef9b3222!2sLorain,+OH!3b1!8m2!3d41.452819!4d-82.1823746!3m5!1s0x0:0x226558ff4a7668b4!7e2!8m2!3d41.450846!4d-82.182266" TargetMode="External"/><Relationship Id="rId2" Type="http://schemas.openxmlformats.org/officeDocument/2006/relationships/hyperlink" Target="https://www.google.com/maps/place/Sam+Young+Studios/@41.5010162,-81.6879821,216m/data=!3m2!1e3!4b1!4m5!3m4!1s0x8830f13015a696d7:0xb826f806fe66e09a!8m2!3d41.5010152!4d-81.6874349" TargetMode="External"/><Relationship Id="rId16" Type="http://schemas.openxmlformats.org/officeDocument/2006/relationships/hyperlink" Target="https://www.google.com/maps/place/41%C2%B034'23.3%22N+81%C2%B031'26.2%22W/@41.573149,-81.5245012,216m/data=!3m2!1e3!4b1!4m6!3m5!1s0x0:0x9cb6f9f9984cd071!7e2!8m2!3d41.5731477!4d-81.5239542" TargetMode="External"/><Relationship Id="rId20" Type="http://schemas.openxmlformats.org/officeDocument/2006/relationships/hyperlink" Target="https://www.google.com/maps/place/41%C2%B028'18.5%22N+82%C2%B010'14.5%22W/@41.471794,-82.1712362,19z/data=!3m1!4b1!4m6!3m5!1s0x0:0xf9b0774b4cc3c424!7e2!8m2!3d41.4717934!4d-82.1706889" TargetMode="External"/><Relationship Id="rId29" Type="http://schemas.openxmlformats.org/officeDocument/2006/relationships/hyperlink" Target="https://www.google.com/maps/place/41%C2%B026'51.9%22N+82%C2%B011'06.8%22W/@41.447745,-82.1857602,218m/data=!3m2!1e3!4b1!4m6!3m5!1s0x0:0x2f967492dc6268b1!7e2!8m2!3d41.4477439!4d-82.1852132" TargetMode="External"/><Relationship Id="rId41" Type="http://schemas.openxmlformats.org/officeDocument/2006/relationships/hyperlink" Target="https://www.google.com/maps/place/41%C2%B026'41.6%22N+82%C2%B010'45.2%22W/@41.444883,-82.1797812,19z/data=!3m1!4b1!4m6!3m5!1s0x0:0x40536c07ec5c72c!7e2!8m2!3d41.4448818!4d-82.1792343" TargetMode="External"/><Relationship Id="rId54" Type="http://schemas.openxmlformats.org/officeDocument/2006/relationships/hyperlink" Target="https://www.google.com/maps/place/41%C2%B025'18.3%22N+81%C2%B052'07.3%22W/@41.421763,-81.8692312,217m/data=!3m2!1e3!4b1!4m14!1m7!3m6!1s0x8830ed24bd506bb9:0xe8ce651a76b79a5a!2sFairview+Park,+OH!3b1!8m2!3d41.4414366!4d-81.8643039!3m5!1s0x0:0x430c841deaac9f5d!7e2!8m2!3d41.4217624!4d-81.8686842" TargetMode="External"/><Relationship Id="rId1" Type="http://schemas.openxmlformats.org/officeDocument/2006/relationships/hyperlink" Target="https://www.google.com/maps/place/41%C2%B029'56.4%22N+81%C2%B041'08.3%22W/@41.498996,-81.6861772,216m/data=!3m2!1e3!4b1!4m6!3m5!1s0x0:0xa7b65cba7b0b24db!7e2!8m2!3d41.4989955!4d-81.6856296" TargetMode="External"/><Relationship Id="rId6" Type="http://schemas.openxmlformats.org/officeDocument/2006/relationships/hyperlink" Target="https://www.google.com/maps/place/41%C2%B031'04.4%22N+81%C2%B039'06.9%22W/@41.517899,-81.6524552,216m/data=!3m2!1e3!4b1!4m6!3m5!1s0x0:0x9ba0812f1e7885b7!7e2!8m2!3d41.5178985!4d-81.651908" TargetMode="External"/><Relationship Id="rId11" Type="http://schemas.openxmlformats.org/officeDocument/2006/relationships/hyperlink" Target="https://www.google.com/maps/place/41%C2%B030'12.5%22N+81%C2%B041'10.3%22W/@41.503485,-81.6872823,433m/data=!3m2!1e3!4b1!4m6!3m5!1s0x0:0x3cb9e43ba918d5fe!7e2!8m2!3d41.5034833!4d-81.6861884" TargetMode="External"/><Relationship Id="rId24" Type="http://schemas.openxmlformats.org/officeDocument/2006/relationships/hyperlink" Target="https://www.google.com/maps/place/41%C2%B026'29.4%22N+82%C2%B007'11.7%22W/@41.441501,-82.1204532,218m/data=!3m2!1e3!4b1!4m6!3m5!1s0x0:0x1f9bd8f695c97a36!7e2!8m2!3d41.4415005!4d-82.1199056" TargetMode="External"/><Relationship Id="rId32" Type="http://schemas.openxmlformats.org/officeDocument/2006/relationships/hyperlink" Target="https://www.google.com/maps/place/41%C2%B026'01.4%22N+82%C2%B011'07.7%22W/@41.433712,-82.1865653,18z/data=!3m1!4b1!4m6!3m5!1s0x0:0xf13f42138e6bc21b!7e2!8m2!3d41.4337105!4d-82.1854714" TargetMode="External"/><Relationship Id="rId37" Type="http://schemas.openxmlformats.org/officeDocument/2006/relationships/hyperlink" Target="https://www.google.com/maps/place/41%C2%B027'20.9%22N+82%C2%B010'00.7%22W/@41.455817,-82.1679403,338m/data=!3m2!1e3!4b1!4m15!1m8!3m7!1s0x0:0x62c4a4e5799d37bb!2zNDHCsDI2JzQyLjIiTiA4MsKwMDknNTQuMCJX!3b1!7e2!8m2!3d41.44505!4d-82.1649925!3m5!1s0x0:0x13d7d95d45aa3d35!7e2!8m2!3d41.4558154!4d-82.1668463" TargetMode="External"/><Relationship Id="rId40" Type="http://schemas.openxmlformats.org/officeDocument/2006/relationships/hyperlink" Target="https://www.google.com/maps/place/41%C2%B026'41.7%22N+82%C2%B010'56.5%22W/@41.44492,-82.1829202,19z/data=!3m1!4b1!4m6!3m5!1s0x0:0x1a45bda43b579990!7e2!8m2!3d41.4449194!4d-82.1823727" TargetMode="External"/><Relationship Id="rId45" Type="http://schemas.openxmlformats.org/officeDocument/2006/relationships/hyperlink" Target="https://www.google.com/maps/place/41%C2%B027'03.1%22N+82%C2%B011'19.3%22W/@41.450856,-82.1892432,19z/data=!3m1!4b1!4m14!1m7!3m6!1s0x88309da946a6e4d5:0x7215fec4ef9b3222!2sLorain,+OH!3b1!8m2!3d41.452819!4d-82.1823746!3m5!1s0x0:0x4c946ac241965612!7e2!8m2!3d41.4508552!4d-82.1886964" TargetMode="External"/><Relationship Id="rId53" Type="http://schemas.openxmlformats.org/officeDocument/2006/relationships/hyperlink" Target="https://www.google.com/maps/place/41%C2%B029'16.1%22N+81%C2%B035'44.5%22W/@41.4877967,-81.5966012,433m/data=!3m2!1e3!4b1!4m6!3m5!1s0x0:0x9ad379c6faf687bf!7e2!8m2!3d41.4877946!4d-81.5956811" TargetMode="External"/><Relationship Id="rId5" Type="http://schemas.openxmlformats.org/officeDocument/2006/relationships/hyperlink" Target="https://www.google.com/maps/place/41%C2%B030'04.7%22N+81%C2%B041'15.8%22W/@41.501311,-81.6882722,216m/data=!3m2!1e3!4b1!4m6!3m5!1s0x0:0x92021ff0e8518baf!7e2!8m2!3d41.5013097!4d-81.6877254" TargetMode="External"/><Relationship Id="rId15" Type="http://schemas.openxmlformats.org/officeDocument/2006/relationships/hyperlink" Target="https://www.google.com/maps/place/41%C2%B035'08.9%22N+81%C2%B030'18.5%22W/@41.585806,-81.5056832,216m/data=!3m2!1e3!4b1!4m6!3m5!1s0x0:0xd36d1526ddb54efd!7e2!8m2!3d41.5858052!4d-81.5051364" TargetMode="External"/><Relationship Id="rId23" Type="http://schemas.openxmlformats.org/officeDocument/2006/relationships/hyperlink" Target="https://www.google.com/maps/place/41%C2%B026'26.1%22N+82%C2%B007'11.6%22W/@41.440586,-82.1204472,218m/data=!3m2!1e3!4b1!4m6!3m5!1s0x0:0xaa592af25c57361a!7e2!8m2!3d41.4405851!4d-82.1198996" TargetMode="External"/><Relationship Id="rId28" Type="http://schemas.openxmlformats.org/officeDocument/2006/relationships/hyperlink" Target="https://www.google.com/maps/place/41%C2%B027'04.7%22N+82%C2%B010'07.8%22W/@41.451305,-82.1693912,218m/data=!3m2!1e3!4b1!4m14!1m7!3m6!1s0x88309dacc44175a3:0x77b0418f8cb19d65!2sReid+Ave,+Lorain,+OH!3b1!8m2!3d41.4487191!4d-82.1684044!3m5!1s0x0:0xb36059ab148705b0!7e2!8m2!3d41.4513045!4d-82.1688443" TargetMode="External"/><Relationship Id="rId36" Type="http://schemas.openxmlformats.org/officeDocument/2006/relationships/hyperlink" Target="https://www.google.com/maps/place/41%C2%B027'02.9%22N+82%C2%B010'36.8%22W/@41.450799,-82.1774482,19z/data=!3m1!4b1!4m14!1m7!3m6!1s0x88309da946a6e4d5:0x7215fec4ef9b3222!2sLorain,+OH!3b1!8m2!3d41.452819!4d-82.1823746!3m5!1s0x0:0xe81534fe586af11e!7e2!8m2!3d41.4507977!4d-82.1769006" TargetMode="External"/><Relationship Id="rId49" Type="http://schemas.openxmlformats.org/officeDocument/2006/relationships/hyperlink" Target="https://www.google.com/maps/place/41%C2%B027'05.7%22N+82%C2%B009'57.9%22W/@41.451591,-82.1682677,874m/data=!3m2!1e3!4b1!4m14!1m7!3m6!1s0x88309db16d640915:0xf2f11279e70f31b!2sChris+Ave,+Lorain,+OH+44052!3b1!8m2!3d41.44281!4d-82.17803!3m5!1s0x0:0x43302a94c737a100!7e2!8m2!3d41.451587!4d-82.166079" TargetMode="External"/><Relationship Id="rId57" Type="http://schemas.openxmlformats.org/officeDocument/2006/relationships/printerSettings" Target="../printerSettings/printerSettings2.bin"/><Relationship Id="rId10" Type="http://schemas.openxmlformats.org/officeDocument/2006/relationships/hyperlink" Target="https://www.google.com/maps/place/41%C2%B030'10.5%22N+81%C2%B041'20.8%22W/@41.502917,-81.6902123,18z/data=!3m1!4b1!4m6!3m5!1s0x0:0xe4ceb2faaa392e1!7e2!8m2!3d41.5029146!4d-81.6891176" TargetMode="External"/><Relationship Id="rId19" Type="http://schemas.openxmlformats.org/officeDocument/2006/relationships/hyperlink" Target="https://www.google.com/maps/place/41%C2%B031'10.1%22N+81%C2%B038'13.5%22W/@41.519476,-81.6376362,216m/data=!3m2!1e3!4b1!4m6!3m5!1s0x0:0x28b9c6f1d1b63e06!7e2!8m2!3d41.5194753!4d-81.6370887" TargetMode="External"/><Relationship Id="rId31" Type="http://schemas.openxmlformats.org/officeDocument/2006/relationships/hyperlink" Target="https://www.google.com/maps/place/41%C2%B026'32.9%22N+82%C2%B007'11.8%22W/@41.4422408,-82.1221609,874m/data=!3m1!1e3!4m6!3m5!1s0x0:0x81ce99c28cca041e!7e2!8m2!3d41.4424721!4d-82.1199399" TargetMode="External"/><Relationship Id="rId44" Type="http://schemas.openxmlformats.org/officeDocument/2006/relationships/hyperlink" Target="https://www.google.com/maps/place/41%C2%B026'43.8%22N+82%C2%B008'12.3%22W/@41.445501,-82.1372895,142m/data=!3m2!1e3!4b1!4m6!3m5!1s0x0:0x74a2420f2fe49351!7e2!8m2!3d41.445501!4d-82.136741" TargetMode="External"/><Relationship Id="rId52" Type="http://schemas.openxmlformats.org/officeDocument/2006/relationships/hyperlink" Target="https://www.google.com/maps/place/41%C2%B027'03.1%22N+82%C2%B011'27.1%22W/@41.450854,-82.1913982,218m/data=!3m2!1e3!4b1!4m14!1m7!3m6!1s0x88309da256d12c21:0x2e1a85510a3f5267!2sUtica+Ave,+Lorain,+OH+44052!3b1!8m2!3d41.449028!4d-82.190871!3m5!1s0x0:0x758e6d98847b7373!7e2!8m2!3d41.4508534!4d-82.1908509" TargetMode="External"/><Relationship Id="rId4" Type="http://schemas.openxmlformats.org/officeDocument/2006/relationships/hyperlink" Target="https://www.google.com/maps/place/41%C2%B030'08.2%22N+81%C2%B041'18.7%22W/@41.502285,-81.6890692,216m/data=!3m2!1e3!4b1!4m6!3m5!1s0x0:0xb7fab1b12e160295!7e2!8m2!3d41.5022844!4d-81.6885223" TargetMode="External"/><Relationship Id="rId9" Type="http://schemas.openxmlformats.org/officeDocument/2006/relationships/hyperlink" Target="https://www.google.com/maps/place/41%C2%B030'14.1%22N+81%C2%B041'24.0%22W/@41.503921,-81.6910863,18z/data=!3m1!4b1!4m6!3m5!1s0x0:0x953cacaf92c0b8c3!7e2!8m2!3d41.5039192!4d-81.6899922" TargetMode="External"/><Relationship Id="rId14" Type="http://schemas.openxmlformats.org/officeDocument/2006/relationships/hyperlink" Target="https://www.google.com/maps/place/41%C2%B034'24.8%22N+81%C2%B031'22.7%22W/@41.573544,-81.5235042,216m/data=!3m2!1e3!4b1!4m6!3m5!1s0x0:0xf92ad90a9ffc4416!7e2!8m2!3d41.5735428!4d-81.5229565" TargetMode="External"/><Relationship Id="rId22" Type="http://schemas.openxmlformats.org/officeDocument/2006/relationships/hyperlink" Target="https://www.google.com/maps/place/41%C2%B026'23.0%22N+82%C2%B007'11.5%22W/@41.439719,-82.1204092,218m/data=!3m2!1e3!4b1!4m6!3m5!1s0x0:0x241604e26614e7f0!7e2!8m2!3d41.4397184!4d-82.1198624" TargetMode="External"/><Relationship Id="rId27" Type="http://schemas.openxmlformats.org/officeDocument/2006/relationships/hyperlink" Target="https://www.google.com/maps/place/41%C2%B027'03.4%22N+82%C2%B010'22.2%22W/@41.450932,-82.1739213,437m/data=!3m2!1e3!4b1!4m14!1m7!3m6!1s0x88309dad3cf16d95:0x31d611cda36e91c6!2sOakdale+Ave,+Lorain,+OH!3b1!8m2!3d41.446285!" TargetMode="External"/><Relationship Id="rId30" Type="http://schemas.openxmlformats.org/officeDocument/2006/relationships/hyperlink" Target="https://www.google.com/maps/place/41%C2%B026'09.8%22N+82%C2%B007'11.0%22W/@41.436052,-82.1219137,874m/data=!3m2!1e3!4b1!4m6!3m5!1s0x0:0xaa5fd4618d864af9!7e2!8m2!3d41.4360482!4d-82.1197246" TargetMode="External"/><Relationship Id="rId35" Type="http://schemas.openxmlformats.org/officeDocument/2006/relationships/hyperlink" Target="https://www.google.com/maps/place/41%C2%B027'55.3%22N+82%C2%B008'47.3%22W/@41.465365,-82.1475603,18z/data=!3m1!4b1!4m6!3m5!1s0x0:0x31b9d2897316da4b!7e2!8m2!3d41.4653632!4d-82.1464663" TargetMode="External"/><Relationship Id="rId43" Type="http://schemas.openxmlformats.org/officeDocument/2006/relationships/hyperlink" Target="https://www.google.com/maps/place/41%C2%B027'22.9%22N+82%C2%B010'00.9%22W/@41.456369,-82.1680023,18z/data=!3m1!4b1!4m6!3m5!1s0x0:0x8ea51b418e79f5cb!7e2!8m2!3d41.4563667!4d-82.1669077" TargetMode="External"/><Relationship Id="rId48" Type="http://schemas.openxmlformats.org/officeDocument/2006/relationships/hyperlink" Target="https://www.google.com/maps/place/41%C2%B027'00.1%22N+82%C2%B011'06.7%22W/@41.450021,-82.1873847,17z/data=!3m1!4b1!4m14!1m7!3m6!1s0x88309da946a6e4d5:0x7215fec4ef9b3222!2sLorain,+OH!3b1!8m2!3d41.452819!4d-82.1823746!3m5!1s0x0:0xd27a3fa0c74c9c65!7e2!8m2!3d41.4500166!4d-82.1851959" TargetMode="External"/><Relationship Id="rId56" Type="http://schemas.openxmlformats.org/officeDocument/2006/relationships/hyperlink" Target="https://www.google.com/maps/place/41%C2%B034'20.0%22N+81%C2%B031'35.3%22W/@41.57222,-81.5275613,18z/data=!3m1!4b1!4m14!1m7!3m6!1s0x8830fda055665817:0x39b2d3739666540a!2sShaker+Heights,+OH!3b1!8m2!3d41.4739419!4d-81.5370671!3m5!1s0x0:0xcac8164ce32a512!7e2!8m2!3d41.5722184!4d-81.5264671" TargetMode="External"/><Relationship Id="rId8" Type="http://schemas.openxmlformats.org/officeDocument/2006/relationships/hyperlink" Target="https://www.google.com/maps/place/41%C2%B030'00.8%22N+81%C2%B041'12.0%22W/@41.500221,-81.6877713,18z/data=!3m1!4b1!4m6!3m5!1s0x0:0xd990834cad0d2118!7e2!8m2!3d41.5002193!4d-81.6866766" TargetMode="External"/><Relationship Id="rId51" Type="http://schemas.openxmlformats.org/officeDocument/2006/relationships/hyperlink" Target="https://www.google.com/maps/place/41%C2%B026'27.2%22N+82%C2%B010'41.4%22W/@41.440895,-82.1787242,218m/data=!3m2!1e3!4b1!4m14!1m7!3m6!1s0x88309db16d640915:0xf2f11279e70f31b!2sChris+Ave,+Lorain,+OH+44052!3b1!8m2!3d41.44281!4d-82.17803!3m5!1s0x0:0x5ff7bbe4b6850d08!7e2!8m2!3d41.440894!4d-82.1781766" TargetMode="External"/><Relationship Id="rId3" Type="http://schemas.openxmlformats.org/officeDocument/2006/relationships/hyperlink" Target="https://www.google.com/maps/place/41%C2%B030'20.0%22N+81%C2%B041'29.5%22W/@41.505553,-81.6920662,216m/data=!3m2!1e3!4b1!4m6!3m5!1s0x0:0x51dc07f9fcaef84c!7e2!8m2!3d41.5055523!4d-81.6915194"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xtranet.dot.state.oh.us/divisions/Planning/plan/HSIP_applications/Lists/Funding/ImportView.aspx" TargetMode="External"/><Relationship Id="rId2" Type="http://schemas.openxmlformats.org/officeDocument/2006/relationships/hyperlink" Target="https://extranet.dot.state.oh.us/divisions/Planning/plan/HSIP_applications/Lists/ProjectDevelopment/ImportView.aspx" TargetMode="External"/><Relationship Id="rId1" Type="http://schemas.openxmlformats.org/officeDocument/2006/relationships/hyperlink" Target="https://extranet.dot.state.oh.us/divisions/Planning/plan/HSIP_applications/Lists/AppData/ImportView.aspx" TargetMode="External"/><Relationship Id="rId6" Type="http://schemas.openxmlformats.org/officeDocument/2006/relationships/hyperlink" Target="https://extranet.dot.state.oh.us/divisions/Planning/plan/HSIP_applications/Lists/PriorityInfo/ImportView.aspx" TargetMode="External"/><Relationship Id="rId5" Type="http://schemas.openxmlformats.org/officeDocument/2006/relationships/hyperlink" Target="https://extranet.dot.state.oh.us/divisions/Planning/plan/HSIP_applications/Lists/CrashPatterns/ImportView.aspx" TargetMode="External"/><Relationship Id="rId4" Type="http://schemas.openxmlformats.org/officeDocument/2006/relationships/hyperlink" Target="https://extranet.dot.state.oh.us/divisions/Planning/plan/HSIP_applications/Lists/WorkLocations/ImportView.aspx" TargetMode="External"/></Relationships>
</file>

<file path=xl/worksheets/sheet1.xml><?xml version="1.0" encoding="utf-8"?>
<worksheet xmlns="http://schemas.openxmlformats.org/spreadsheetml/2006/main" xmlns:r="http://schemas.openxmlformats.org/officeDocument/2006/relationships">
  <sheetPr codeName="Sheet1"/>
  <dimension ref="A1:J34"/>
  <sheetViews>
    <sheetView tabSelected="1" view="pageBreakPreview" zoomScale="120" zoomScaleNormal="100" zoomScaleSheetLayoutView="120" workbookViewId="0">
      <selection activeCell="A16" sqref="A16:I16"/>
    </sheetView>
  </sheetViews>
  <sheetFormatPr defaultRowHeight="15"/>
  <cols>
    <col min="3" max="3" width="10.28515625" customWidth="1"/>
    <col min="4" max="4" width="15.140625" customWidth="1"/>
    <col min="5" max="5" width="15.7109375" customWidth="1"/>
    <col min="6" max="6" width="13.42578125" customWidth="1"/>
    <col min="7" max="7" width="17.85546875" customWidth="1"/>
    <col min="8" max="8" width="13.28515625" customWidth="1"/>
    <col min="9" max="9" width="16.85546875" customWidth="1"/>
  </cols>
  <sheetData>
    <row r="1" spans="1:9" ht="19.5" thickBot="1">
      <c r="A1" s="152" t="s">
        <v>49</v>
      </c>
      <c r="B1" s="153"/>
      <c r="C1" s="153"/>
      <c r="D1" s="153"/>
      <c r="E1" s="153"/>
      <c r="F1" s="153"/>
      <c r="G1" s="153"/>
      <c r="H1" s="153"/>
      <c r="I1" s="154"/>
    </row>
    <row r="2" spans="1:9" ht="39.75" customHeight="1">
      <c r="A2" s="155" t="s">
        <v>50</v>
      </c>
      <c r="B2" s="156"/>
      <c r="C2" s="157"/>
      <c r="D2" s="158" t="s">
        <v>393</v>
      </c>
      <c r="E2" s="159"/>
      <c r="F2" s="159"/>
      <c r="G2" s="159"/>
      <c r="H2" s="159"/>
      <c r="I2" s="160"/>
    </row>
    <row r="3" spans="1:9" ht="16.5">
      <c r="A3" s="161" t="s">
        <v>51</v>
      </c>
      <c r="B3" s="162"/>
      <c r="C3" s="163"/>
      <c r="D3" s="164" t="s">
        <v>388</v>
      </c>
      <c r="E3" s="165"/>
      <c r="F3" s="165"/>
      <c r="G3" s="165"/>
      <c r="H3" s="165"/>
      <c r="I3" s="166"/>
    </row>
    <row r="4" spans="1:9" ht="16.5">
      <c r="A4" s="161" t="s">
        <v>75</v>
      </c>
      <c r="B4" s="162"/>
      <c r="C4" s="163"/>
      <c r="D4" s="164"/>
      <c r="E4" s="165"/>
      <c r="F4" s="165"/>
      <c r="G4" s="165"/>
      <c r="H4" s="165"/>
      <c r="I4" s="166"/>
    </row>
    <row r="5" spans="1:9" ht="16.5">
      <c r="A5" s="161" t="s">
        <v>231</v>
      </c>
      <c r="B5" s="162"/>
      <c r="C5" s="163"/>
      <c r="D5" s="164" t="s">
        <v>394</v>
      </c>
      <c r="E5" s="165"/>
      <c r="F5" s="165"/>
      <c r="G5" s="165"/>
      <c r="H5" s="165"/>
      <c r="I5" s="166"/>
    </row>
    <row r="6" spans="1:9" ht="16.5">
      <c r="A6" s="161" t="s">
        <v>52</v>
      </c>
      <c r="B6" s="162"/>
      <c r="C6" s="163"/>
      <c r="D6" s="164" t="s">
        <v>394</v>
      </c>
      <c r="E6" s="165"/>
      <c r="F6" s="165"/>
      <c r="G6" s="165"/>
      <c r="H6" s="165"/>
      <c r="I6" s="166"/>
    </row>
    <row r="7" spans="1:9" ht="16.5">
      <c r="A7" s="161" t="s">
        <v>230</v>
      </c>
      <c r="B7" s="162"/>
      <c r="C7" s="163"/>
      <c r="D7" s="164" t="s">
        <v>395</v>
      </c>
      <c r="E7" s="165"/>
      <c r="F7" s="165"/>
      <c r="G7" s="165"/>
      <c r="H7" s="165"/>
      <c r="I7" s="166"/>
    </row>
    <row r="8" spans="1:9" ht="16.5">
      <c r="A8" s="161" t="s">
        <v>53</v>
      </c>
      <c r="B8" s="162"/>
      <c r="C8" s="163"/>
      <c r="D8" s="167" t="s">
        <v>396</v>
      </c>
      <c r="E8" s="168"/>
      <c r="F8" s="168"/>
      <c r="G8" s="168"/>
      <c r="H8" s="168"/>
      <c r="I8" s="169"/>
    </row>
    <row r="9" spans="1:9" ht="17.25" thickBot="1">
      <c r="A9" s="204" t="s">
        <v>54</v>
      </c>
      <c r="B9" s="205"/>
      <c r="C9" s="206"/>
      <c r="D9" s="207" t="s">
        <v>397</v>
      </c>
      <c r="E9" s="208"/>
      <c r="F9" s="208"/>
      <c r="G9" s="208"/>
      <c r="H9" s="208"/>
      <c r="I9" s="209"/>
    </row>
    <row r="10" spans="1:9" ht="17.25" thickBot="1">
      <c r="A10" s="39"/>
      <c r="B10" s="39"/>
      <c r="C10" s="39"/>
      <c r="D10" s="39"/>
      <c r="E10" s="39"/>
      <c r="F10" s="39"/>
      <c r="G10" s="39"/>
      <c r="H10" s="39"/>
      <c r="I10" s="39"/>
    </row>
    <row r="11" spans="1:9" ht="19.5" thickBot="1">
      <c r="A11" s="197" t="s">
        <v>55</v>
      </c>
      <c r="B11" s="198"/>
      <c r="C11" s="198"/>
      <c r="D11" s="198"/>
      <c r="E11" s="198"/>
      <c r="F11" s="198"/>
      <c r="G11" s="198"/>
      <c r="H11" s="198"/>
      <c r="I11" s="199"/>
    </row>
    <row r="12" spans="1:9" ht="16.5">
      <c r="A12" s="147" t="s">
        <v>56</v>
      </c>
      <c r="B12" s="148"/>
      <c r="C12" s="149" t="s">
        <v>386</v>
      </c>
      <c r="D12" s="150"/>
      <c r="E12" s="147" t="s">
        <v>57</v>
      </c>
      <c r="F12" s="148"/>
      <c r="G12" s="149" t="s">
        <v>387</v>
      </c>
      <c r="H12" s="150"/>
      <c r="I12" s="151"/>
    </row>
    <row r="13" spans="1:9" ht="17.25" thickBot="1">
      <c r="A13" s="39"/>
      <c r="B13" s="39"/>
      <c r="C13" s="39"/>
      <c r="D13" s="39"/>
      <c r="E13" s="39"/>
      <c r="F13" s="39"/>
      <c r="G13" s="39"/>
      <c r="H13" s="39"/>
      <c r="I13" s="39"/>
    </row>
    <row r="14" spans="1:9" ht="19.5" thickBot="1">
      <c r="A14" s="152" t="s">
        <v>58</v>
      </c>
      <c r="B14" s="153"/>
      <c r="C14" s="153"/>
      <c r="D14" s="153"/>
      <c r="E14" s="153"/>
      <c r="F14" s="153"/>
      <c r="G14" s="153"/>
      <c r="H14" s="153"/>
      <c r="I14" s="154"/>
    </row>
    <row r="15" spans="1:9" ht="17.25" thickBot="1">
      <c r="A15" s="173" t="s">
        <v>76</v>
      </c>
      <c r="B15" s="174"/>
      <c r="C15" s="174"/>
      <c r="D15" s="174"/>
      <c r="E15" s="174"/>
      <c r="F15" s="174"/>
      <c r="G15" s="174"/>
      <c r="H15" s="174"/>
      <c r="I15" s="175"/>
    </row>
    <row r="16" spans="1:9" ht="99" customHeight="1" thickBot="1">
      <c r="A16" s="201" t="s">
        <v>399</v>
      </c>
      <c r="B16" s="202"/>
      <c r="C16" s="202"/>
      <c r="D16" s="202"/>
      <c r="E16" s="202"/>
      <c r="F16" s="202"/>
      <c r="G16" s="202"/>
      <c r="H16" s="202"/>
      <c r="I16" s="203"/>
    </row>
    <row r="17" spans="1:10" ht="17.25" thickBot="1">
      <c r="A17" s="173" t="s">
        <v>59</v>
      </c>
      <c r="B17" s="174"/>
      <c r="C17" s="174"/>
      <c r="D17" s="174"/>
      <c r="E17" s="174"/>
      <c r="F17" s="174"/>
      <c r="G17" s="174"/>
      <c r="H17" s="174"/>
      <c r="I17" s="175"/>
    </row>
    <row r="18" spans="1:10" ht="114.75" customHeight="1" thickBot="1">
      <c r="A18" s="200" t="s">
        <v>400</v>
      </c>
      <c r="B18" s="177"/>
      <c r="C18" s="177"/>
      <c r="D18" s="177"/>
      <c r="E18" s="177"/>
      <c r="F18" s="177"/>
      <c r="G18" s="177"/>
      <c r="H18" s="177"/>
      <c r="I18" s="178"/>
    </row>
    <row r="19" spans="1:10" ht="19.5" thickBot="1">
      <c r="A19" s="197" t="s">
        <v>63</v>
      </c>
      <c r="B19" s="198"/>
      <c r="C19" s="198"/>
      <c r="D19" s="198"/>
      <c r="E19" s="198"/>
      <c r="F19" s="198"/>
      <c r="G19" s="198"/>
      <c r="H19" s="198"/>
      <c r="I19" s="199"/>
    </row>
    <row r="20" spans="1:10" ht="45.75" thickBot="1">
      <c r="A20" s="145" t="s">
        <v>64</v>
      </c>
      <c r="B20" s="146"/>
      <c r="C20" s="146"/>
      <c r="D20" s="40" t="s">
        <v>77</v>
      </c>
      <c r="E20" s="41" t="s">
        <v>65</v>
      </c>
      <c r="F20" s="40" t="s">
        <v>66</v>
      </c>
      <c r="G20" s="40" t="s">
        <v>67</v>
      </c>
      <c r="H20" s="42" t="s">
        <v>68</v>
      </c>
      <c r="I20" s="188" t="s">
        <v>60</v>
      </c>
    </row>
    <row r="21" spans="1:10" ht="16.5">
      <c r="A21" s="191" t="s">
        <v>69</v>
      </c>
      <c r="B21" s="192"/>
      <c r="C21" s="193"/>
      <c r="D21" s="139">
        <v>2022</v>
      </c>
      <c r="E21" s="142">
        <v>2023</v>
      </c>
      <c r="F21" s="142">
        <v>2024</v>
      </c>
      <c r="G21" s="43"/>
      <c r="H21" s="140">
        <v>2025</v>
      </c>
      <c r="I21" s="189"/>
    </row>
    <row r="22" spans="1:10" ht="17.25" thickBot="1">
      <c r="A22" s="194" t="s">
        <v>70</v>
      </c>
      <c r="B22" s="195"/>
      <c r="C22" s="196"/>
      <c r="D22" s="143" t="s">
        <v>390</v>
      </c>
      <c r="E22" s="141" t="s">
        <v>391</v>
      </c>
      <c r="F22" s="141" t="s">
        <v>391</v>
      </c>
      <c r="G22" s="141" t="s">
        <v>71</v>
      </c>
      <c r="H22" s="44" t="s">
        <v>391</v>
      </c>
      <c r="I22" s="190"/>
    </row>
    <row r="23" spans="1:10" ht="16.5">
      <c r="A23" s="179" t="s">
        <v>72</v>
      </c>
      <c r="B23" s="180"/>
      <c r="C23" s="181"/>
      <c r="D23" s="144" t="s">
        <v>71</v>
      </c>
      <c r="E23" s="144" t="s">
        <v>71</v>
      </c>
      <c r="F23" s="144" t="s">
        <v>71</v>
      </c>
      <c r="G23" s="144" t="s">
        <v>71</v>
      </c>
      <c r="H23" s="144" t="s">
        <v>71</v>
      </c>
      <c r="I23" s="45">
        <f>SUM(D23:H23)</f>
        <v>0</v>
      </c>
    </row>
    <row r="24" spans="1:10" ht="16.5">
      <c r="A24" s="182" t="s">
        <v>73</v>
      </c>
      <c r="B24" s="183"/>
      <c r="C24" s="184"/>
      <c r="D24" s="46"/>
      <c r="E24" s="47">
        <v>196980.18</v>
      </c>
      <c r="F24" s="47">
        <v>131320.12</v>
      </c>
      <c r="G24" s="47"/>
      <c r="H24" s="48">
        <v>1313201.21</v>
      </c>
      <c r="I24" s="49">
        <f>SUM(D24:H24)</f>
        <v>1641501.51</v>
      </c>
    </row>
    <row r="25" spans="1:10" ht="17.25" thickBot="1">
      <c r="A25" s="185" t="s">
        <v>389</v>
      </c>
      <c r="B25" s="186"/>
      <c r="C25" s="187"/>
      <c r="D25" s="50"/>
      <c r="E25" s="51">
        <v>21886.69</v>
      </c>
      <c r="F25" s="51">
        <v>14591.12</v>
      </c>
      <c r="G25" s="51"/>
      <c r="H25" s="52">
        <v>145911.25</v>
      </c>
      <c r="I25" s="53">
        <f>SUM(D25:H25)</f>
        <v>182389.06</v>
      </c>
    </row>
    <row r="26" spans="1:10" ht="17.25" thickBot="1">
      <c r="A26" s="54"/>
      <c r="B26" s="55"/>
      <c r="C26" s="56" t="s">
        <v>60</v>
      </c>
      <c r="D26" s="57">
        <f t="shared" ref="D26:H26" si="0">SUM(D23:D25)</f>
        <v>0</v>
      </c>
      <c r="E26" s="57">
        <f t="shared" si="0"/>
        <v>218866.87</v>
      </c>
      <c r="F26" s="58">
        <f t="shared" si="0"/>
        <v>145911.24</v>
      </c>
      <c r="G26" s="58">
        <f t="shared" si="0"/>
        <v>0</v>
      </c>
      <c r="H26" s="59">
        <f t="shared" si="0"/>
        <v>1459112.46</v>
      </c>
      <c r="I26" s="60">
        <f>SUM(I23:I25)</f>
        <v>1823890.57</v>
      </c>
    </row>
    <row r="27" spans="1:10" ht="17.25" thickBot="1">
      <c r="A27" s="173" t="s">
        <v>74</v>
      </c>
      <c r="B27" s="174"/>
      <c r="C27" s="174"/>
      <c r="D27" s="174"/>
      <c r="E27" s="174"/>
      <c r="F27" s="174"/>
      <c r="G27" s="174"/>
      <c r="H27" s="174"/>
      <c r="I27" s="175"/>
    </row>
    <row r="28" spans="1:10" ht="66" customHeight="1" thickBot="1">
      <c r="A28" s="176" t="s">
        <v>398</v>
      </c>
      <c r="B28" s="177"/>
      <c r="C28" s="177"/>
      <c r="D28" s="177"/>
      <c r="E28" s="177"/>
      <c r="F28" s="177"/>
      <c r="G28" s="177"/>
      <c r="H28" s="177"/>
      <c r="I28" s="178"/>
    </row>
    <row r="29" spans="1:10" ht="16.5">
      <c r="A29" s="39"/>
      <c r="B29" s="39"/>
      <c r="C29" s="39"/>
      <c r="D29" s="39"/>
      <c r="E29" s="39"/>
      <c r="F29" s="39"/>
      <c r="G29" s="39"/>
      <c r="H29" s="39"/>
      <c r="I29" s="39"/>
      <c r="J29" s="39"/>
    </row>
    <row r="30" spans="1:10" ht="18.75" thickBot="1">
      <c r="A30" s="77" t="s">
        <v>228</v>
      </c>
      <c r="B30" s="78"/>
      <c r="C30" s="78"/>
      <c r="D30" s="78"/>
      <c r="E30" s="78"/>
      <c r="F30" s="78"/>
      <c r="G30" s="78"/>
      <c r="H30" s="78"/>
      <c r="I30" s="78"/>
      <c r="J30" s="78"/>
    </row>
    <row r="31" spans="1:10" ht="18" thickTop="1" thickBot="1">
      <c r="A31" s="39" t="s">
        <v>101</v>
      </c>
      <c r="B31" s="39"/>
      <c r="C31" s="39"/>
      <c r="D31" s="39"/>
      <c r="E31" s="39"/>
      <c r="F31" s="39"/>
      <c r="G31" s="39"/>
      <c r="H31" s="39"/>
      <c r="I31" s="39"/>
      <c r="J31" s="39"/>
    </row>
    <row r="32" spans="1:10" ht="17.25" thickBot="1">
      <c r="A32" s="170"/>
      <c r="B32" s="171"/>
      <c r="C32" s="172"/>
      <c r="D32" s="39"/>
      <c r="E32" s="39"/>
      <c r="F32" s="39"/>
      <c r="G32" s="39"/>
      <c r="H32" s="39"/>
      <c r="I32" s="39"/>
      <c r="J32" s="39"/>
    </row>
    <row r="33" spans="1:10" ht="17.25" thickBot="1">
      <c r="A33" s="39" t="s">
        <v>229</v>
      </c>
      <c r="B33" s="39"/>
      <c r="C33" s="39"/>
      <c r="D33" s="39"/>
      <c r="E33" s="39"/>
      <c r="F33" s="39"/>
      <c r="G33" s="39"/>
      <c r="H33" s="39"/>
      <c r="I33" s="39"/>
      <c r="J33" s="39"/>
    </row>
    <row r="34" spans="1:10" ht="17.25" thickBot="1">
      <c r="A34" s="170"/>
      <c r="B34" s="171"/>
      <c r="C34" s="171"/>
      <c r="D34" s="171"/>
      <c r="E34" s="171"/>
      <c r="F34" s="171"/>
      <c r="G34" s="171"/>
      <c r="H34" s="171"/>
      <c r="I34" s="171"/>
      <c r="J34" s="172"/>
    </row>
  </sheetData>
  <mergeCells count="39">
    <mergeCell ref="C12:D12"/>
    <mergeCell ref="A15:I15"/>
    <mergeCell ref="A16:I16"/>
    <mergeCell ref="A5:C5"/>
    <mergeCell ref="D5:I5"/>
    <mergeCell ref="A9:C9"/>
    <mergeCell ref="D9:I9"/>
    <mergeCell ref="A34:J34"/>
    <mergeCell ref="A7:C7"/>
    <mergeCell ref="D7:I7"/>
    <mergeCell ref="A27:I27"/>
    <mergeCell ref="A28:I28"/>
    <mergeCell ref="A23:C23"/>
    <mergeCell ref="A24:C24"/>
    <mergeCell ref="A25:C25"/>
    <mergeCell ref="I20:I22"/>
    <mergeCell ref="A21:C21"/>
    <mergeCell ref="A22:C22"/>
    <mergeCell ref="A11:I11"/>
    <mergeCell ref="A17:I17"/>
    <mergeCell ref="A18:I18"/>
    <mergeCell ref="A19:I19"/>
    <mergeCell ref="A32:C32"/>
    <mergeCell ref="A20:C20"/>
    <mergeCell ref="E12:F12"/>
    <mergeCell ref="G12:I12"/>
    <mergeCell ref="A14:I14"/>
    <mergeCell ref="A1:I1"/>
    <mergeCell ref="A2:C2"/>
    <mergeCell ref="D2:I2"/>
    <mergeCell ref="A3:C3"/>
    <mergeCell ref="D3:I3"/>
    <mergeCell ref="A4:C4"/>
    <mergeCell ref="D4:I4"/>
    <mergeCell ref="A6:C6"/>
    <mergeCell ref="D6:I6"/>
    <mergeCell ref="A8:C8"/>
    <mergeCell ref="D8:I8"/>
    <mergeCell ref="A12:B12"/>
  </mergeCells>
  <conditionalFormatting sqref="D2:I4 D8:I9 D6:I6 D23:H25">
    <cfRule type="expression" dxfId="9" priority="22">
      <formula>AND(D2="",CondF_Show="Yes")</formula>
    </cfRule>
  </conditionalFormatting>
  <conditionalFormatting sqref="G12:I12 C12">
    <cfRule type="expression" dxfId="8" priority="21">
      <formula>AND(C12="",CondF_Show="Yes")</formula>
    </cfRule>
  </conditionalFormatting>
  <conditionalFormatting sqref="A16">
    <cfRule type="expression" dxfId="7" priority="20">
      <formula>AND(A16="",CondF_Show="Yes")</formula>
    </cfRule>
  </conditionalFormatting>
  <conditionalFormatting sqref="A18">
    <cfRule type="expression" dxfId="6" priority="19">
      <formula>AND(A18="",CondF_Show="Yes")</formula>
    </cfRule>
  </conditionalFormatting>
  <conditionalFormatting sqref="A28">
    <cfRule type="expression" dxfId="5" priority="17">
      <formula>AND(A28="",CondF_Show="Yes")</formula>
    </cfRule>
  </conditionalFormatting>
  <conditionalFormatting sqref="D21">
    <cfRule type="expression" dxfId="4" priority="16">
      <formula>AND(D21="",CondF_Show="Yes")</formula>
    </cfRule>
  </conditionalFormatting>
  <conditionalFormatting sqref="E21:H21">
    <cfRule type="expression" dxfId="3" priority="14">
      <formula>AND(E21="",CondF_Show="Yes")</formula>
    </cfRule>
  </conditionalFormatting>
  <conditionalFormatting sqref="D7:I7">
    <cfRule type="expression" dxfId="2" priority="2">
      <formula>AND(D7="",CondF_Show="Yes")</formula>
    </cfRule>
  </conditionalFormatting>
  <conditionalFormatting sqref="D5:I5">
    <cfRule type="expression" dxfId="1" priority="1">
      <formula>AND(D5="",CondF_Show="Yes")</formula>
    </cfRule>
  </conditionalFormatting>
  <dataValidations count="4">
    <dataValidation type="whole" errorStyle="warning" allowBlank="1" showInputMessage="1" showErrorMessage="1" sqref="C12:D12">
      <formula1>1</formula1>
      <formula2>12</formula2>
    </dataValidation>
    <dataValidation type="custom" allowBlank="1" showInputMessage="1" showErrorMessage="1" errorTitle="Invalid Email" error="Please enter a valid email" sqref="D9:I9">
      <formula1>AND(FIND("@",D9),FIND(".",D9),ISERROR(FIND(" ",D9)))</formula1>
    </dataValidation>
    <dataValidation type="whole" allowBlank="1" showInputMessage="1" showErrorMessage="1" errorTitle="Year Format Error" error="Please enter a 4-digit year." sqref="D21:H21">
      <formula1>2014</formula1>
      <formula2>2040</formula2>
    </dataValidation>
    <dataValidation errorStyle="warning" allowBlank="1" showInputMessage="1" showErrorMessage="1" sqref="G12:I12"/>
  </dataValidations>
  <hyperlinks>
    <hyperlink ref="D9" r:id="rId1"/>
  </hyperlinks>
  <pageMargins left="0.7" right="0.7" top="0.75" bottom="0.75" header="0.3" footer="0.3"/>
  <pageSetup scale="77" orientation="portrait" r:id="rId2"/>
  <legacyDrawing r:id="rId3"/>
</worksheet>
</file>

<file path=xl/worksheets/sheet2.xml><?xml version="1.0" encoding="utf-8"?>
<worksheet xmlns="http://schemas.openxmlformats.org/spreadsheetml/2006/main" xmlns:r="http://schemas.openxmlformats.org/officeDocument/2006/relationships">
  <sheetPr codeName="Sheet2"/>
  <dimension ref="A1:AW59"/>
  <sheetViews>
    <sheetView zoomScale="96" zoomScaleNormal="96" workbookViewId="0">
      <pane ySplit="1" topLeftCell="A2" activePane="bottomLeft" state="frozen"/>
      <selection activeCell="O1" sqref="O1"/>
      <selection pane="bottomLeft" activeCell="AW14" sqref="AW14"/>
    </sheetView>
  </sheetViews>
  <sheetFormatPr defaultRowHeight="15"/>
  <cols>
    <col min="3" max="3" width="43.85546875" customWidth="1"/>
    <col min="4" max="4" width="20.5703125" customWidth="1"/>
    <col min="5" max="5" width="9" customWidth="1"/>
    <col min="6" max="6" width="10" customWidth="1"/>
    <col min="7" max="7" width="11.85546875" customWidth="1"/>
    <col min="8" max="8" width="14.42578125" customWidth="1"/>
    <col min="9" max="9" width="23.85546875" customWidth="1"/>
    <col min="10" max="10" width="18" customWidth="1"/>
    <col min="11" max="11" width="13.5703125" customWidth="1"/>
    <col min="12" max="12" width="14.42578125" customWidth="1"/>
    <col min="13" max="13" width="15.42578125" customWidth="1"/>
    <col min="14" max="14" width="12.7109375" customWidth="1"/>
    <col min="15" max="15" width="10.42578125" customWidth="1"/>
    <col min="16" max="16" width="11.140625" customWidth="1"/>
    <col min="17" max="20" width="11.28515625" customWidth="1"/>
    <col min="21" max="22" width="11.140625" customWidth="1"/>
    <col min="23" max="23" width="15.5703125" customWidth="1"/>
    <col min="24" max="24" width="12.140625" bestFit="1" customWidth="1"/>
    <col min="25" max="25" width="15.5703125" customWidth="1"/>
    <col min="26" max="26" width="17.28515625" customWidth="1"/>
    <col min="27" max="27" width="22.28515625" customWidth="1"/>
    <col min="28" max="28" width="16.140625" customWidth="1"/>
    <col min="29" max="29" width="15.28515625" customWidth="1"/>
    <col min="30" max="30" width="12.140625" customWidth="1"/>
    <col min="31" max="31" width="14.85546875" customWidth="1"/>
    <col min="32" max="33" width="13.5703125" customWidth="1"/>
    <col min="34" max="36" width="11.140625" customWidth="1"/>
    <col min="37" max="37" width="10.42578125" customWidth="1"/>
    <col min="38" max="39" width="12.140625" customWidth="1"/>
    <col min="40" max="40" width="16" customWidth="1"/>
    <col min="41" max="41" width="11" customWidth="1"/>
    <col min="42" max="42" width="12.5703125" customWidth="1"/>
    <col min="43" max="43" width="11.140625" customWidth="1"/>
    <col min="44" max="44" width="10.140625" customWidth="1"/>
    <col min="45" max="45" width="17" customWidth="1"/>
    <col min="46" max="46" width="65.42578125" customWidth="1"/>
    <col min="47" max="47" width="10.7109375" bestFit="1" customWidth="1"/>
  </cols>
  <sheetData>
    <row r="1" spans="1:46" ht="36" customHeight="1">
      <c r="A1" s="210" t="s">
        <v>5</v>
      </c>
      <c r="B1" s="211"/>
      <c r="C1" s="212"/>
      <c r="D1" s="212"/>
      <c r="E1" s="212"/>
      <c r="F1" s="212"/>
      <c r="G1" s="212"/>
      <c r="H1" s="212"/>
      <c r="I1" s="212"/>
      <c r="J1" s="212"/>
      <c r="K1" s="212"/>
      <c r="L1" s="212"/>
      <c r="M1" s="213"/>
      <c r="N1" s="37"/>
      <c r="O1" s="37"/>
      <c r="P1" s="37"/>
      <c r="Q1" s="37"/>
      <c r="R1" s="37"/>
      <c r="S1" s="37"/>
      <c r="T1" s="37"/>
      <c r="U1" s="37"/>
      <c r="V1" s="37"/>
      <c r="W1" s="214" t="s">
        <v>3</v>
      </c>
      <c r="X1" s="215"/>
      <c r="Y1" s="215"/>
      <c r="Z1" s="216"/>
      <c r="AA1" s="217" t="s">
        <v>2</v>
      </c>
      <c r="AB1" s="218"/>
      <c r="AC1" s="218"/>
      <c r="AD1" s="219"/>
      <c r="AE1" s="219"/>
      <c r="AF1" s="220" t="s">
        <v>38</v>
      </c>
      <c r="AG1" s="221"/>
      <c r="AH1" s="221"/>
      <c r="AI1" s="221"/>
      <c r="AJ1" s="222"/>
      <c r="AK1" s="222"/>
      <c r="AL1" s="222"/>
      <c r="AM1" s="222"/>
      <c r="AN1" s="223"/>
      <c r="AO1" s="224" t="s">
        <v>1</v>
      </c>
      <c r="AP1" s="225"/>
      <c r="AQ1" s="225"/>
      <c r="AR1" s="226"/>
      <c r="AS1" s="24" t="s">
        <v>4</v>
      </c>
      <c r="AT1" s="68"/>
    </row>
    <row r="2" spans="1:46" ht="57" customHeight="1">
      <c r="A2" s="28" t="s">
        <v>250</v>
      </c>
      <c r="B2" s="83" t="s">
        <v>6</v>
      </c>
      <c r="C2" s="31" t="s">
        <v>37</v>
      </c>
      <c r="D2" s="31" t="s">
        <v>62</v>
      </c>
      <c r="E2" s="31" t="s">
        <v>40</v>
      </c>
      <c r="F2" s="31" t="s">
        <v>39</v>
      </c>
      <c r="G2" s="33" t="s">
        <v>96</v>
      </c>
      <c r="H2" s="33" t="s">
        <v>97</v>
      </c>
      <c r="I2" s="31" t="s">
        <v>7</v>
      </c>
      <c r="J2" s="33" t="s">
        <v>95</v>
      </c>
      <c r="K2" s="33" t="s">
        <v>44</v>
      </c>
      <c r="L2" s="31" t="s">
        <v>8</v>
      </c>
      <c r="M2" s="32" t="s">
        <v>9</v>
      </c>
      <c r="N2" s="38" t="s">
        <v>45</v>
      </c>
      <c r="O2" s="38" t="s">
        <v>46</v>
      </c>
      <c r="P2" s="38" t="s">
        <v>47</v>
      </c>
      <c r="Q2" s="38" t="s">
        <v>48</v>
      </c>
      <c r="R2" s="38" t="s">
        <v>89</v>
      </c>
      <c r="S2" s="38" t="s">
        <v>90</v>
      </c>
      <c r="T2" s="38" t="s">
        <v>91</v>
      </c>
      <c r="U2" s="38" t="s">
        <v>92</v>
      </c>
      <c r="V2" s="38" t="s">
        <v>61</v>
      </c>
      <c r="W2" s="18" t="s">
        <v>233</v>
      </c>
      <c r="X2" s="18" t="s">
        <v>235</v>
      </c>
      <c r="Y2" s="81" t="s">
        <v>241</v>
      </c>
      <c r="Z2" s="1" t="s">
        <v>234</v>
      </c>
      <c r="AA2" s="2" t="s">
        <v>246</v>
      </c>
      <c r="AB2" s="82" t="s">
        <v>247</v>
      </c>
      <c r="AC2" s="82" t="s">
        <v>248</v>
      </c>
      <c r="AD2" s="3" t="s">
        <v>249</v>
      </c>
      <c r="AE2" s="3" t="s">
        <v>242</v>
      </c>
      <c r="AF2" s="29" t="s">
        <v>237</v>
      </c>
      <c r="AG2" s="29" t="s">
        <v>236</v>
      </c>
      <c r="AH2" s="4" t="s">
        <v>239</v>
      </c>
      <c r="AI2" s="4" t="s">
        <v>238</v>
      </c>
      <c r="AJ2" s="4" t="s">
        <v>268</v>
      </c>
      <c r="AK2" s="4" t="s">
        <v>240</v>
      </c>
      <c r="AL2" s="4" t="s">
        <v>42</v>
      </c>
      <c r="AM2" s="4" t="s">
        <v>78</v>
      </c>
      <c r="AN2" s="34" t="s">
        <v>257</v>
      </c>
      <c r="AO2" s="5" t="s">
        <v>244</v>
      </c>
      <c r="AP2" s="16" t="s">
        <v>243</v>
      </c>
      <c r="AQ2" s="16" t="s">
        <v>245</v>
      </c>
      <c r="AR2" s="36" t="s">
        <v>43</v>
      </c>
      <c r="AS2" s="25" t="s">
        <v>0</v>
      </c>
      <c r="AT2" s="69" t="s">
        <v>98</v>
      </c>
    </row>
    <row r="3" spans="1:46" ht="38.25" customHeight="1">
      <c r="A3" s="91">
        <v>12</v>
      </c>
      <c r="B3" s="91">
        <v>1</v>
      </c>
      <c r="C3" s="84" t="s">
        <v>274</v>
      </c>
      <c r="D3" s="92" t="s">
        <v>251</v>
      </c>
      <c r="E3" s="86" t="s">
        <v>252</v>
      </c>
      <c r="F3" s="86" t="s">
        <v>253</v>
      </c>
      <c r="G3" s="86">
        <v>0.84699999999999998</v>
      </c>
      <c r="H3" s="86"/>
      <c r="I3" s="86" t="s">
        <v>254</v>
      </c>
      <c r="J3" s="93" t="s">
        <v>255</v>
      </c>
      <c r="K3" s="109" t="s">
        <v>256</v>
      </c>
      <c r="L3" s="110">
        <v>41.499013021574598</v>
      </c>
      <c r="M3" s="110">
        <v>-81.6856396656231</v>
      </c>
      <c r="N3" s="111">
        <v>3</v>
      </c>
      <c r="O3" s="111">
        <v>25</v>
      </c>
      <c r="P3" s="111">
        <v>3</v>
      </c>
      <c r="Q3" s="111">
        <v>4</v>
      </c>
      <c r="R3" s="112">
        <v>34493</v>
      </c>
      <c r="S3" s="111" t="s">
        <v>71</v>
      </c>
      <c r="T3" s="111" t="s">
        <v>71</v>
      </c>
      <c r="U3" s="111" t="s">
        <v>71</v>
      </c>
      <c r="V3" s="88">
        <v>0.26</v>
      </c>
      <c r="W3" s="95"/>
      <c r="X3" s="95"/>
      <c r="Y3" s="96"/>
      <c r="Z3" s="97"/>
      <c r="AA3" s="95"/>
      <c r="AB3" s="98">
        <v>4</v>
      </c>
      <c r="AC3" s="98"/>
      <c r="AD3" s="99"/>
      <c r="AE3" s="99"/>
      <c r="AF3" s="95"/>
      <c r="AG3" s="95"/>
      <c r="AH3" s="99"/>
      <c r="AI3" s="99"/>
      <c r="AJ3" s="99"/>
      <c r="AK3" s="99"/>
      <c r="AL3" s="99"/>
      <c r="AM3" s="99"/>
      <c r="AN3" s="100">
        <v>1</v>
      </c>
      <c r="AO3" s="95"/>
      <c r="AP3" s="99"/>
      <c r="AQ3" s="101"/>
      <c r="AR3" s="97"/>
      <c r="AS3" s="102"/>
      <c r="AT3" s="103" t="s">
        <v>258</v>
      </c>
    </row>
    <row r="4" spans="1:46" ht="35.25" customHeight="1">
      <c r="A4" s="105">
        <v>12</v>
      </c>
      <c r="B4" s="105">
        <v>2</v>
      </c>
      <c r="C4" s="84" t="s">
        <v>275</v>
      </c>
      <c r="D4" s="92" t="s">
        <v>251</v>
      </c>
      <c r="E4" s="86" t="s">
        <v>252</v>
      </c>
      <c r="F4" s="86" t="s">
        <v>253</v>
      </c>
      <c r="G4" s="86">
        <v>1.393</v>
      </c>
      <c r="H4" s="86"/>
      <c r="I4" s="86" t="s">
        <v>254</v>
      </c>
      <c r="J4" s="93" t="s">
        <v>255</v>
      </c>
      <c r="K4" s="94" t="s">
        <v>256</v>
      </c>
      <c r="L4" s="89">
        <v>41.505543423585003</v>
      </c>
      <c r="M4" s="89">
        <v>-81.6915181321462</v>
      </c>
      <c r="N4" s="86">
        <v>3</v>
      </c>
      <c r="O4" s="86">
        <v>25</v>
      </c>
      <c r="P4" s="86">
        <v>4</v>
      </c>
      <c r="Q4" s="86">
        <v>4</v>
      </c>
      <c r="R4" s="90">
        <v>18886</v>
      </c>
      <c r="S4" s="111" t="s">
        <v>71</v>
      </c>
      <c r="T4" s="111" t="s">
        <v>71</v>
      </c>
      <c r="U4" s="111" t="s">
        <v>71</v>
      </c>
      <c r="V4" s="114">
        <v>0.49</v>
      </c>
      <c r="W4" s="95"/>
      <c r="X4" s="95"/>
      <c r="Y4" s="96"/>
      <c r="Z4" s="97"/>
      <c r="AA4" s="95"/>
      <c r="AB4" s="98">
        <v>4</v>
      </c>
      <c r="AC4" s="98"/>
      <c r="AD4" s="99"/>
      <c r="AE4" s="99"/>
      <c r="AF4" s="95"/>
      <c r="AG4" s="95"/>
      <c r="AH4" s="99"/>
      <c r="AI4" s="99"/>
      <c r="AJ4" s="99"/>
      <c r="AK4" s="99"/>
      <c r="AL4" s="99"/>
      <c r="AM4" s="99"/>
      <c r="AN4" s="100">
        <v>1</v>
      </c>
      <c r="AO4" s="95"/>
      <c r="AP4" s="99"/>
      <c r="AQ4" s="101"/>
      <c r="AR4" s="97"/>
      <c r="AS4" s="102"/>
      <c r="AT4" s="103" t="s">
        <v>258</v>
      </c>
    </row>
    <row r="5" spans="1:46" ht="40.5" customHeight="1">
      <c r="A5" s="104">
        <v>12</v>
      </c>
      <c r="B5" s="105">
        <v>3</v>
      </c>
      <c r="C5" s="108" t="s">
        <v>276</v>
      </c>
      <c r="D5" s="93" t="s">
        <v>259</v>
      </c>
      <c r="E5" s="85" t="s">
        <v>252</v>
      </c>
      <c r="F5" s="86" t="s">
        <v>260</v>
      </c>
      <c r="G5" s="86">
        <v>15.83</v>
      </c>
      <c r="H5" s="93"/>
      <c r="I5" s="86" t="s">
        <v>254</v>
      </c>
      <c r="J5" s="93" t="s">
        <v>261</v>
      </c>
      <c r="K5" s="94" t="s">
        <v>256</v>
      </c>
      <c r="L5" s="89">
        <v>41.502180017871197</v>
      </c>
      <c r="M5" s="89">
        <v>-81.688623095716395</v>
      </c>
      <c r="N5" s="86">
        <v>3</v>
      </c>
      <c r="O5" s="86">
        <v>35</v>
      </c>
      <c r="P5" s="86">
        <v>3</v>
      </c>
      <c r="Q5" s="86">
        <v>4</v>
      </c>
      <c r="R5" s="90">
        <v>12335</v>
      </c>
      <c r="S5" s="111" t="s">
        <v>71</v>
      </c>
      <c r="T5" s="111" t="s">
        <v>71</v>
      </c>
      <c r="U5" s="86">
        <v>0.57499999999999996</v>
      </c>
      <c r="V5" s="113">
        <v>0.26</v>
      </c>
      <c r="W5" s="98"/>
      <c r="X5" s="95"/>
      <c r="Y5" s="96"/>
      <c r="Z5" s="97"/>
      <c r="AA5" s="95"/>
      <c r="AB5" s="98">
        <v>4</v>
      </c>
      <c r="AC5" s="98"/>
      <c r="AD5" s="99"/>
      <c r="AE5" s="99"/>
      <c r="AF5" s="95"/>
      <c r="AG5" s="95"/>
      <c r="AH5" s="99"/>
      <c r="AI5" s="99"/>
      <c r="AJ5" s="99"/>
      <c r="AK5" s="99"/>
      <c r="AL5" s="99"/>
      <c r="AM5" s="99"/>
      <c r="AN5" s="100">
        <v>1</v>
      </c>
      <c r="AO5" s="95"/>
      <c r="AP5" s="99"/>
      <c r="AQ5" s="101"/>
      <c r="AR5" s="97"/>
      <c r="AS5" s="102"/>
      <c r="AT5" s="103" t="s">
        <v>258</v>
      </c>
    </row>
    <row r="6" spans="1:46" ht="39.75" customHeight="1">
      <c r="A6" s="104">
        <v>12</v>
      </c>
      <c r="B6" s="105">
        <v>4</v>
      </c>
      <c r="C6" s="108" t="s">
        <v>277</v>
      </c>
      <c r="D6" s="93" t="s">
        <v>251</v>
      </c>
      <c r="E6" s="86" t="s">
        <v>252</v>
      </c>
      <c r="F6" s="86" t="s">
        <v>253</v>
      </c>
      <c r="G6" s="86">
        <v>1.0149999999999999</v>
      </c>
      <c r="H6" s="107"/>
      <c r="I6" s="86" t="s">
        <v>254</v>
      </c>
      <c r="J6" s="93" t="s">
        <v>255</v>
      </c>
      <c r="K6" s="94" t="s">
        <v>256</v>
      </c>
      <c r="L6" s="89">
        <v>41.501021228902502</v>
      </c>
      <c r="M6" s="89">
        <v>-81.687452119254999</v>
      </c>
      <c r="N6" s="86">
        <v>3</v>
      </c>
      <c r="O6" s="86">
        <v>25</v>
      </c>
      <c r="P6" s="86">
        <v>3</v>
      </c>
      <c r="Q6" s="86">
        <v>4</v>
      </c>
      <c r="R6" s="90">
        <v>34493</v>
      </c>
      <c r="S6" s="111" t="s">
        <v>71</v>
      </c>
      <c r="T6" s="111" t="s">
        <v>71</v>
      </c>
      <c r="U6" s="111" t="s">
        <v>71</v>
      </c>
      <c r="V6" s="113">
        <v>0.26</v>
      </c>
      <c r="W6" s="95"/>
      <c r="X6" s="95"/>
      <c r="Y6" s="96"/>
      <c r="Z6" s="97"/>
      <c r="AA6" s="95"/>
      <c r="AB6" s="98">
        <v>4</v>
      </c>
      <c r="AC6" s="98"/>
      <c r="AD6" s="99"/>
      <c r="AE6" s="99"/>
      <c r="AF6" s="95"/>
      <c r="AG6" s="95"/>
      <c r="AH6" s="99"/>
      <c r="AI6" s="99"/>
      <c r="AJ6" s="99"/>
      <c r="AK6" s="99"/>
      <c r="AL6" s="99"/>
      <c r="AM6" s="99"/>
      <c r="AN6" s="100">
        <v>1</v>
      </c>
      <c r="AO6" s="95"/>
      <c r="AP6" s="99"/>
      <c r="AQ6" s="101"/>
      <c r="AR6" s="97"/>
      <c r="AS6" s="102"/>
      <c r="AT6" s="103" t="s">
        <v>258</v>
      </c>
    </row>
    <row r="7" spans="1:46" ht="31.5" customHeight="1">
      <c r="A7" s="104">
        <v>12</v>
      </c>
      <c r="B7" s="105">
        <v>5</v>
      </c>
      <c r="C7" s="106" t="s">
        <v>278</v>
      </c>
      <c r="D7" s="93" t="s">
        <v>251</v>
      </c>
      <c r="E7" s="86" t="s">
        <v>252</v>
      </c>
      <c r="F7" s="86" t="s">
        <v>253</v>
      </c>
      <c r="G7" s="86">
        <v>1.038</v>
      </c>
      <c r="H7" s="107"/>
      <c r="I7" s="86" t="s">
        <v>254</v>
      </c>
      <c r="J7" s="93" t="s">
        <v>255</v>
      </c>
      <c r="K7" s="94" t="s">
        <v>256</v>
      </c>
      <c r="L7" s="89">
        <v>41.5012996810297</v>
      </c>
      <c r="M7" s="89">
        <v>-81.687691223212298</v>
      </c>
      <c r="N7" s="86">
        <v>3</v>
      </c>
      <c r="O7" s="86">
        <v>25</v>
      </c>
      <c r="P7" s="86">
        <v>3</v>
      </c>
      <c r="Q7" s="86">
        <v>4</v>
      </c>
      <c r="R7" s="90">
        <v>34493</v>
      </c>
      <c r="S7" s="111" t="s">
        <v>71</v>
      </c>
      <c r="T7" s="111" t="s">
        <v>71</v>
      </c>
      <c r="U7" s="111" t="s">
        <v>71</v>
      </c>
      <c r="V7" s="115">
        <v>0.26</v>
      </c>
      <c r="W7" s="95"/>
      <c r="X7" s="95"/>
      <c r="Y7" s="96"/>
      <c r="Z7" s="97"/>
      <c r="AA7" s="95"/>
      <c r="AB7" s="98">
        <v>4</v>
      </c>
      <c r="AC7" s="98"/>
      <c r="AD7" s="99"/>
      <c r="AE7" s="99"/>
      <c r="AF7" s="95"/>
      <c r="AG7" s="95"/>
      <c r="AH7" s="99"/>
      <c r="AI7" s="99"/>
      <c r="AJ7" s="99"/>
      <c r="AK7" s="99"/>
      <c r="AL7" s="99"/>
      <c r="AM7" s="99"/>
      <c r="AN7" s="100">
        <v>1</v>
      </c>
      <c r="AO7" s="95"/>
      <c r="AP7" s="99"/>
      <c r="AQ7" s="101"/>
      <c r="AR7" s="97"/>
      <c r="AS7" s="102"/>
      <c r="AT7" s="103" t="s">
        <v>258</v>
      </c>
    </row>
    <row r="8" spans="1:46" ht="30">
      <c r="A8" s="104">
        <v>12</v>
      </c>
      <c r="B8" s="105">
        <v>6</v>
      </c>
      <c r="C8" s="106" t="s">
        <v>279</v>
      </c>
      <c r="D8" s="93" t="s">
        <v>251</v>
      </c>
      <c r="E8" s="86" t="s">
        <v>252</v>
      </c>
      <c r="F8" s="86" t="s">
        <v>253</v>
      </c>
      <c r="G8" s="86">
        <v>0.98</v>
      </c>
      <c r="H8" s="107"/>
      <c r="I8" s="86" t="s">
        <v>254</v>
      </c>
      <c r="J8" s="93" t="s">
        <v>255</v>
      </c>
      <c r="K8" s="94" t="s">
        <v>256</v>
      </c>
      <c r="L8" s="89">
        <v>41.500219000000001</v>
      </c>
      <c r="M8" s="89">
        <v>-81.686677000000003</v>
      </c>
      <c r="N8" s="86">
        <v>3</v>
      </c>
      <c r="O8" s="86">
        <v>25</v>
      </c>
      <c r="P8" s="86">
        <v>3</v>
      </c>
      <c r="Q8" s="86">
        <v>4</v>
      </c>
      <c r="R8" s="90">
        <v>14792</v>
      </c>
      <c r="S8" s="111" t="s">
        <v>71</v>
      </c>
      <c r="T8" s="111" t="s">
        <v>71</v>
      </c>
      <c r="U8" s="111" t="s">
        <v>71</v>
      </c>
      <c r="V8" s="115">
        <v>0.26</v>
      </c>
      <c r="W8" s="95"/>
      <c r="X8" s="95"/>
      <c r="Y8" s="96"/>
      <c r="Z8" s="97"/>
      <c r="AA8" s="95"/>
      <c r="AB8" s="98">
        <v>4</v>
      </c>
      <c r="AC8" s="98"/>
      <c r="AD8" s="99"/>
      <c r="AE8" s="99"/>
      <c r="AF8" s="95"/>
      <c r="AG8" s="95"/>
      <c r="AH8" s="99"/>
      <c r="AI8" s="99"/>
      <c r="AJ8" s="99"/>
      <c r="AK8" s="99"/>
      <c r="AL8" s="99"/>
      <c r="AM8" s="99"/>
      <c r="AN8" s="100"/>
      <c r="AO8" s="95"/>
      <c r="AP8" s="99"/>
      <c r="AQ8" s="101"/>
      <c r="AR8" s="97"/>
      <c r="AS8" s="102"/>
      <c r="AT8" s="103" t="s">
        <v>267</v>
      </c>
    </row>
    <row r="9" spans="1:46" ht="30">
      <c r="A9" s="104">
        <v>12</v>
      </c>
      <c r="B9" s="105">
        <v>7</v>
      </c>
      <c r="C9" s="106" t="s">
        <v>280</v>
      </c>
      <c r="D9" s="93" t="s">
        <v>251</v>
      </c>
      <c r="E9" s="86" t="s">
        <v>252</v>
      </c>
      <c r="F9" s="86" t="s">
        <v>253</v>
      </c>
      <c r="G9" s="86">
        <v>1.22</v>
      </c>
      <c r="H9" s="107"/>
      <c r="I9" s="86" t="s">
        <v>254</v>
      </c>
      <c r="J9" s="93" t="s">
        <v>255</v>
      </c>
      <c r="K9" s="94" t="s">
        <v>256</v>
      </c>
      <c r="L9" s="89">
        <v>41.502915000000002</v>
      </c>
      <c r="M9" s="89">
        <v>-81.689117999999993</v>
      </c>
      <c r="N9" s="86">
        <v>3</v>
      </c>
      <c r="O9" s="86">
        <v>25</v>
      </c>
      <c r="P9" s="86">
        <v>3</v>
      </c>
      <c r="Q9" s="86">
        <v>4</v>
      </c>
      <c r="R9" s="90">
        <v>14792</v>
      </c>
      <c r="S9" s="111" t="s">
        <v>71</v>
      </c>
      <c r="T9" s="111" t="s">
        <v>71</v>
      </c>
      <c r="U9" s="111" t="s">
        <v>71</v>
      </c>
      <c r="V9" s="115">
        <v>0.26</v>
      </c>
      <c r="W9" s="95"/>
      <c r="X9" s="95"/>
      <c r="Y9" s="96"/>
      <c r="Z9" s="97"/>
      <c r="AA9" s="95"/>
      <c r="AB9" s="98">
        <v>4</v>
      </c>
      <c r="AC9" s="98"/>
      <c r="AD9" s="99"/>
      <c r="AE9" s="99"/>
      <c r="AF9" s="95"/>
      <c r="AG9" s="95"/>
      <c r="AH9" s="99"/>
      <c r="AI9" s="99"/>
      <c r="AJ9" s="99"/>
      <c r="AK9" s="99"/>
      <c r="AL9" s="99"/>
      <c r="AM9" s="99"/>
      <c r="AN9" s="100"/>
      <c r="AO9" s="95"/>
      <c r="AP9" s="99"/>
      <c r="AQ9" s="101"/>
      <c r="AR9" s="97"/>
      <c r="AS9" s="102"/>
      <c r="AT9" s="103" t="s">
        <v>267</v>
      </c>
    </row>
    <row r="10" spans="1:46" ht="30">
      <c r="A10" s="104">
        <v>12</v>
      </c>
      <c r="B10" s="105">
        <v>8</v>
      </c>
      <c r="C10" s="106" t="s">
        <v>281</v>
      </c>
      <c r="D10" s="93" t="s">
        <v>251</v>
      </c>
      <c r="E10" s="86" t="s">
        <v>252</v>
      </c>
      <c r="F10" s="86" t="s">
        <v>253</v>
      </c>
      <c r="G10" s="86">
        <v>1.53</v>
      </c>
      <c r="H10" s="107"/>
      <c r="I10" s="86" t="s">
        <v>254</v>
      </c>
      <c r="J10" s="93" t="s">
        <v>255</v>
      </c>
      <c r="K10" s="94" t="s">
        <v>256</v>
      </c>
      <c r="L10" s="89">
        <v>41.503919000000003</v>
      </c>
      <c r="M10" s="89">
        <v>-81.689992000000004</v>
      </c>
      <c r="N10" s="86">
        <v>3</v>
      </c>
      <c r="O10" s="86">
        <v>25</v>
      </c>
      <c r="P10" s="86">
        <v>3</v>
      </c>
      <c r="Q10" s="86">
        <v>4</v>
      </c>
      <c r="R10" s="90" t="s">
        <v>266</v>
      </c>
      <c r="S10" s="111" t="s">
        <v>71</v>
      </c>
      <c r="T10" s="111" t="s">
        <v>71</v>
      </c>
      <c r="U10" s="111" t="s">
        <v>71</v>
      </c>
      <c r="V10" s="115">
        <v>0.26</v>
      </c>
      <c r="W10" s="95"/>
      <c r="X10" s="95"/>
      <c r="Y10" s="96"/>
      <c r="Z10" s="97"/>
      <c r="AA10" s="95"/>
      <c r="AB10" s="98">
        <v>4</v>
      </c>
      <c r="AC10" s="98"/>
      <c r="AD10" s="99"/>
      <c r="AE10" s="99"/>
      <c r="AF10" s="95"/>
      <c r="AG10" s="95"/>
      <c r="AH10" s="99"/>
      <c r="AI10" s="99"/>
      <c r="AJ10" s="99"/>
      <c r="AK10" s="99"/>
      <c r="AL10" s="99"/>
      <c r="AM10" s="99"/>
      <c r="AN10" s="100"/>
      <c r="AO10" s="95"/>
      <c r="AP10" s="99"/>
      <c r="AQ10" s="101"/>
      <c r="AR10" s="97"/>
      <c r="AS10" s="102"/>
      <c r="AT10" s="103" t="s">
        <v>267</v>
      </c>
    </row>
    <row r="11" spans="1:46" ht="43.5" customHeight="1">
      <c r="A11" s="104">
        <v>12</v>
      </c>
      <c r="B11" s="105">
        <v>9</v>
      </c>
      <c r="C11" s="106" t="s">
        <v>282</v>
      </c>
      <c r="D11" s="92" t="s">
        <v>259</v>
      </c>
      <c r="E11" s="86" t="s">
        <v>252</v>
      </c>
      <c r="F11" s="86" t="s">
        <v>260</v>
      </c>
      <c r="G11" s="86">
        <v>15.98</v>
      </c>
      <c r="H11" s="85"/>
      <c r="I11" s="86" t="s">
        <v>254</v>
      </c>
      <c r="J11" s="93" t="s">
        <v>261</v>
      </c>
      <c r="K11" s="120" t="s">
        <v>256</v>
      </c>
      <c r="L11" s="89">
        <v>41.503415620678702</v>
      </c>
      <c r="M11" s="89">
        <v>-81.686265860258203</v>
      </c>
      <c r="N11" s="86">
        <v>3</v>
      </c>
      <c r="O11" s="86">
        <v>35</v>
      </c>
      <c r="P11" s="86">
        <v>3</v>
      </c>
      <c r="Q11" s="86">
        <v>4</v>
      </c>
      <c r="R11" s="90">
        <v>12335</v>
      </c>
      <c r="S11" s="111" t="s">
        <v>71</v>
      </c>
      <c r="T11" s="111" t="s">
        <v>71</v>
      </c>
      <c r="U11" s="86">
        <v>0.57499999999999996</v>
      </c>
      <c r="V11" s="115">
        <v>0.26</v>
      </c>
      <c r="W11" s="95">
        <v>12</v>
      </c>
      <c r="X11" s="95"/>
      <c r="Y11" s="96"/>
      <c r="Z11" s="97"/>
      <c r="AA11" s="95"/>
      <c r="AB11" s="98">
        <v>4</v>
      </c>
      <c r="AC11" s="98"/>
      <c r="AD11" s="99"/>
      <c r="AE11" s="99"/>
      <c r="AF11" s="95"/>
      <c r="AG11" s="95"/>
      <c r="AH11" s="99"/>
      <c r="AI11" s="99"/>
      <c r="AJ11" s="99"/>
      <c r="AK11" s="99"/>
      <c r="AL11" s="99"/>
      <c r="AM11" s="99"/>
      <c r="AN11" s="100">
        <v>2</v>
      </c>
      <c r="AO11" s="95"/>
      <c r="AP11" s="99"/>
      <c r="AQ11" s="101"/>
      <c r="AR11" s="97"/>
      <c r="AS11" s="102"/>
      <c r="AT11" s="103" t="s">
        <v>270</v>
      </c>
    </row>
    <row r="12" spans="1:46" ht="42" customHeight="1">
      <c r="A12" s="104">
        <v>12</v>
      </c>
      <c r="B12" s="105">
        <v>10</v>
      </c>
      <c r="C12" s="106" t="s">
        <v>283</v>
      </c>
      <c r="D12" s="92" t="s">
        <v>259</v>
      </c>
      <c r="E12" s="86" t="s">
        <v>252</v>
      </c>
      <c r="F12" s="85" t="s">
        <v>260</v>
      </c>
      <c r="G12" s="86">
        <v>16.07</v>
      </c>
      <c r="H12" s="107"/>
      <c r="I12" s="86" t="s">
        <v>254</v>
      </c>
      <c r="J12" s="93" t="s">
        <v>261</v>
      </c>
      <c r="K12" s="94" t="s">
        <v>256</v>
      </c>
      <c r="L12" s="89">
        <v>41.504143999999997</v>
      </c>
      <c r="M12" s="89">
        <v>-81.684799999999996</v>
      </c>
      <c r="N12" s="86">
        <v>3</v>
      </c>
      <c r="O12" s="86">
        <v>35</v>
      </c>
      <c r="P12" s="86">
        <v>4</v>
      </c>
      <c r="Q12" s="86">
        <v>4</v>
      </c>
      <c r="R12" s="90">
        <v>12335</v>
      </c>
      <c r="S12" s="111" t="s">
        <v>71</v>
      </c>
      <c r="T12" s="111" t="s">
        <v>71</v>
      </c>
      <c r="U12" s="111" t="s">
        <v>71</v>
      </c>
      <c r="V12" s="115">
        <v>0.52</v>
      </c>
      <c r="W12" s="95"/>
      <c r="X12" s="95"/>
      <c r="Y12" s="96"/>
      <c r="Z12" s="97"/>
      <c r="AA12" s="95"/>
      <c r="AB12" s="98">
        <v>4</v>
      </c>
      <c r="AC12" s="98"/>
      <c r="AD12" s="99"/>
      <c r="AE12" s="99"/>
      <c r="AF12" s="95"/>
      <c r="AG12" s="95"/>
      <c r="AH12" s="99"/>
      <c r="AI12" s="99"/>
      <c r="AJ12" s="99"/>
      <c r="AK12" s="99"/>
      <c r="AL12" s="99"/>
      <c r="AM12" s="99"/>
      <c r="AN12" s="100">
        <v>1</v>
      </c>
      <c r="AO12" s="95"/>
      <c r="AP12" s="99"/>
      <c r="AQ12" s="101"/>
      <c r="AR12" s="97"/>
      <c r="AS12" s="102"/>
      <c r="AT12" s="103" t="s">
        <v>269</v>
      </c>
    </row>
    <row r="13" spans="1:46" ht="67.5" customHeight="1">
      <c r="A13" s="104">
        <v>12</v>
      </c>
      <c r="B13" s="105">
        <v>11</v>
      </c>
      <c r="C13" s="106" t="s">
        <v>284</v>
      </c>
      <c r="D13" s="93" t="s">
        <v>263</v>
      </c>
      <c r="E13" s="86" t="s">
        <v>252</v>
      </c>
      <c r="F13" s="86" t="s">
        <v>264</v>
      </c>
      <c r="G13" s="86">
        <v>2.282</v>
      </c>
      <c r="H13" s="107"/>
      <c r="I13" s="86" t="s">
        <v>254</v>
      </c>
      <c r="J13" s="93" t="s">
        <v>261</v>
      </c>
      <c r="K13" s="94" t="s">
        <v>256</v>
      </c>
      <c r="L13" s="89">
        <v>41.506061052668301</v>
      </c>
      <c r="M13" s="89">
        <v>-81.6518423004011</v>
      </c>
      <c r="N13" s="86">
        <v>3</v>
      </c>
      <c r="O13" s="86">
        <v>35</v>
      </c>
      <c r="P13" s="86">
        <v>4</v>
      </c>
      <c r="Q13" s="86">
        <v>3</v>
      </c>
      <c r="R13" s="90">
        <v>35500</v>
      </c>
      <c r="S13" s="111" t="s">
        <v>71</v>
      </c>
      <c r="T13" s="111" t="s">
        <v>71</v>
      </c>
      <c r="U13" s="86">
        <v>0.57299999999999995</v>
      </c>
      <c r="V13" s="115">
        <v>0.87</v>
      </c>
      <c r="W13" s="95">
        <v>25</v>
      </c>
      <c r="X13" s="95"/>
      <c r="Y13" s="96"/>
      <c r="Z13" s="97"/>
      <c r="AA13" s="95"/>
      <c r="AB13" s="98">
        <v>2</v>
      </c>
      <c r="AC13" s="98"/>
      <c r="AD13" s="99"/>
      <c r="AE13" s="99"/>
      <c r="AF13" s="95"/>
      <c r="AG13" s="95"/>
      <c r="AH13" s="99"/>
      <c r="AI13" s="99"/>
      <c r="AJ13" s="99">
        <v>2</v>
      </c>
      <c r="AK13" s="99"/>
      <c r="AL13" s="99"/>
      <c r="AM13" s="99"/>
      <c r="AN13" s="100"/>
      <c r="AO13" s="95"/>
      <c r="AP13" s="99"/>
      <c r="AQ13" s="101"/>
      <c r="AR13" s="97"/>
      <c r="AS13" s="102"/>
      <c r="AT13" s="103" t="s">
        <v>265</v>
      </c>
    </row>
    <row r="14" spans="1:46" ht="51" customHeight="1">
      <c r="A14" s="104">
        <v>12</v>
      </c>
      <c r="B14" s="105">
        <v>12</v>
      </c>
      <c r="C14" s="106" t="s">
        <v>285</v>
      </c>
      <c r="D14" s="93" t="s">
        <v>259</v>
      </c>
      <c r="E14" s="85" t="s">
        <v>252</v>
      </c>
      <c r="F14" s="121" t="s">
        <v>260</v>
      </c>
      <c r="G14" s="85">
        <v>18.027000000000001</v>
      </c>
      <c r="H14" s="118"/>
      <c r="I14" s="117" t="s">
        <v>254</v>
      </c>
      <c r="J14" s="119" t="s">
        <v>261</v>
      </c>
      <c r="K14" s="109" t="s">
        <v>256</v>
      </c>
      <c r="L14" s="87">
        <v>41.5178921903643</v>
      </c>
      <c r="M14" s="125">
        <v>-81.651902132770502</v>
      </c>
      <c r="N14" s="121">
        <v>3</v>
      </c>
      <c r="O14" s="121">
        <v>35</v>
      </c>
      <c r="P14" s="121">
        <v>4</v>
      </c>
      <c r="Q14" s="121">
        <v>4</v>
      </c>
      <c r="R14" s="126">
        <v>16913</v>
      </c>
      <c r="S14" s="111" t="s">
        <v>71</v>
      </c>
      <c r="T14" s="111" t="s">
        <v>71</v>
      </c>
      <c r="U14" s="111">
        <v>0.57799999999999996</v>
      </c>
      <c r="V14" s="127">
        <v>0.51</v>
      </c>
      <c r="W14" s="95">
        <v>20</v>
      </c>
      <c r="X14" s="95"/>
      <c r="Y14" s="96"/>
      <c r="Z14" s="97"/>
      <c r="AA14" s="95"/>
      <c r="AB14" s="98">
        <v>4</v>
      </c>
      <c r="AC14" s="98"/>
      <c r="AD14" s="99"/>
      <c r="AE14" s="99"/>
      <c r="AF14" s="95"/>
      <c r="AG14" s="95"/>
      <c r="AH14" s="99"/>
      <c r="AI14" s="99"/>
      <c r="AJ14" s="99"/>
      <c r="AK14" s="99"/>
      <c r="AL14" s="99"/>
      <c r="AM14" s="99"/>
      <c r="AN14" s="100"/>
      <c r="AO14" s="95"/>
      <c r="AP14" s="99"/>
      <c r="AQ14" s="101"/>
      <c r="AR14" s="97"/>
      <c r="AS14" s="102"/>
      <c r="AT14" s="103" t="s">
        <v>262</v>
      </c>
    </row>
    <row r="15" spans="1:46" ht="53.25" customHeight="1">
      <c r="A15" s="104">
        <v>12</v>
      </c>
      <c r="B15" s="105">
        <v>13</v>
      </c>
      <c r="C15" s="106" t="s">
        <v>372</v>
      </c>
      <c r="D15" s="93" t="s">
        <v>334</v>
      </c>
      <c r="E15" s="93" t="s">
        <v>252</v>
      </c>
      <c r="F15" s="93" t="s">
        <v>338</v>
      </c>
      <c r="G15" s="93">
        <v>3.3039999999999998</v>
      </c>
      <c r="H15" s="93"/>
      <c r="I15" s="93" t="s">
        <v>254</v>
      </c>
      <c r="J15" s="99" t="s">
        <v>261</v>
      </c>
      <c r="K15" s="94" t="s">
        <v>256</v>
      </c>
      <c r="L15" s="93">
        <v>41.4881825479059</v>
      </c>
      <c r="M15" s="93">
        <v>-81.633446589521697</v>
      </c>
      <c r="N15" s="124">
        <v>3</v>
      </c>
      <c r="O15" s="124">
        <v>35</v>
      </c>
      <c r="P15" s="124">
        <v>4</v>
      </c>
      <c r="Q15" s="124">
        <v>2</v>
      </c>
      <c r="R15" s="124">
        <v>20749</v>
      </c>
      <c r="S15" s="124" t="s">
        <v>336</v>
      </c>
      <c r="T15" s="124" t="s">
        <v>336</v>
      </c>
      <c r="U15" s="124">
        <v>0.5</v>
      </c>
      <c r="V15" s="130">
        <v>0.49</v>
      </c>
      <c r="W15" s="95">
        <v>15</v>
      </c>
      <c r="X15" s="95"/>
      <c r="Y15" s="96"/>
      <c r="Z15" s="97"/>
      <c r="AA15" s="95">
        <v>4</v>
      </c>
      <c r="AB15" s="98"/>
      <c r="AC15" s="98"/>
      <c r="AD15" s="99"/>
      <c r="AE15" s="99"/>
      <c r="AF15" s="95"/>
      <c r="AG15" s="95"/>
      <c r="AH15" s="99"/>
      <c r="AI15" s="99"/>
      <c r="AJ15" s="101"/>
      <c r="AK15" s="101"/>
      <c r="AL15" s="99"/>
      <c r="AM15" s="99"/>
      <c r="AN15" s="100"/>
      <c r="AO15" s="95"/>
      <c r="AP15" s="99"/>
      <c r="AQ15" s="101"/>
      <c r="AR15" s="97"/>
      <c r="AS15" s="102"/>
      <c r="AT15" s="103" t="s">
        <v>375</v>
      </c>
    </row>
    <row r="16" spans="1:46" ht="60">
      <c r="A16" s="104">
        <v>12</v>
      </c>
      <c r="B16" s="105">
        <v>14</v>
      </c>
      <c r="C16" s="106" t="s">
        <v>295</v>
      </c>
      <c r="D16" s="93" t="s">
        <v>259</v>
      </c>
      <c r="E16" s="86" t="s">
        <v>252</v>
      </c>
      <c r="F16" s="93" t="s">
        <v>260</v>
      </c>
      <c r="G16" s="93">
        <v>18.8</v>
      </c>
      <c r="H16" s="107"/>
      <c r="I16" s="93" t="s">
        <v>254</v>
      </c>
      <c r="J16" s="119" t="s">
        <v>261</v>
      </c>
      <c r="K16" s="94" t="s">
        <v>256</v>
      </c>
      <c r="L16" s="93">
        <v>41.519470526289702</v>
      </c>
      <c r="M16" s="124">
        <v>-81.637162952681507</v>
      </c>
      <c r="N16" s="124">
        <v>3</v>
      </c>
      <c r="O16" s="124">
        <v>35</v>
      </c>
      <c r="P16" s="124">
        <v>4</v>
      </c>
      <c r="Q16" s="124">
        <v>4</v>
      </c>
      <c r="R16" s="124">
        <v>16913</v>
      </c>
      <c r="S16" s="111" t="s">
        <v>71</v>
      </c>
      <c r="T16" s="111" t="s">
        <v>71</v>
      </c>
      <c r="U16" s="124">
        <v>0.51800000000000002</v>
      </c>
      <c r="V16" s="130">
        <v>0.36</v>
      </c>
      <c r="W16" s="95">
        <v>7</v>
      </c>
      <c r="X16" s="95"/>
      <c r="Y16" s="96"/>
      <c r="Z16" s="97"/>
      <c r="AA16" s="95">
        <v>2</v>
      </c>
      <c r="AB16" s="98"/>
      <c r="AC16" s="98"/>
      <c r="AD16" s="99"/>
      <c r="AE16" s="99"/>
      <c r="AF16" s="95"/>
      <c r="AG16" s="95"/>
      <c r="AH16" s="99"/>
      <c r="AI16" s="99"/>
      <c r="AJ16" s="101"/>
      <c r="AK16" s="101"/>
      <c r="AL16" s="99"/>
      <c r="AM16" s="99"/>
      <c r="AN16" s="100"/>
      <c r="AO16" s="95"/>
      <c r="AP16" s="99"/>
      <c r="AQ16" s="101"/>
      <c r="AR16" s="97"/>
      <c r="AS16" s="102"/>
      <c r="AT16" s="103" t="s">
        <v>385</v>
      </c>
    </row>
    <row r="17" spans="1:47" ht="45">
      <c r="A17" s="104">
        <v>12</v>
      </c>
      <c r="B17" s="105">
        <v>15</v>
      </c>
      <c r="C17" s="106" t="s">
        <v>289</v>
      </c>
      <c r="D17" s="93" t="s">
        <v>271</v>
      </c>
      <c r="E17" s="86" t="s">
        <v>252</v>
      </c>
      <c r="F17" s="86" t="s">
        <v>272</v>
      </c>
      <c r="G17" s="86">
        <v>28.425999999999998</v>
      </c>
      <c r="H17" s="107"/>
      <c r="I17" s="93" t="s">
        <v>273</v>
      </c>
      <c r="J17" s="119" t="s">
        <v>41</v>
      </c>
      <c r="K17" s="122" t="s">
        <v>256</v>
      </c>
      <c r="L17" s="123">
        <v>41.572631999999999</v>
      </c>
      <c r="M17" s="128">
        <v>-81.525357</v>
      </c>
      <c r="N17" s="86">
        <v>3</v>
      </c>
      <c r="O17" s="86">
        <v>35</v>
      </c>
      <c r="P17" s="86">
        <v>3</v>
      </c>
      <c r="Q17" s="86">
        <v>4</v>
      </c>
      <c r="R17" s="90">
        <v>13854</v>
      </c>
      <c r="S17" s="111" t="s">
        <v>71</v>
      </c>
      <c r="T17" s="111" t="s">
        <v>71</v>
      </c>
      <c r="U17" s="129">
        <v>1.55</v>
      </c>
      <c r="V17" s="116">
        <v>0.27</v>
      </c>
      <c r="W17" s="95">
        <v>5</v>
      </c>
      <c r="X17" s="95"/>
      <c r="Y17" s="96">
        <v>1</v>
      </c>
      <c r="Z17" s="97"/>
      <c r="AA17" s="95"/>
      <c r="AB17" s="98"/>
      <c r="AC17" s="98"/>
      <c r="AD17" s="99"/>
      <c r="AE17" s="99">
        <v>1</v>
      </c>
      <c r="AF17" s="95">
        <v>2</v>
      </c>
      <c r="AG17" s="95"/>
      <c r="AH17" s="99"/>
      <c r="AI17" s="99"/>
      <c r="AJ17" s="99"/>
      <c r="AK17" s="99"/>
      <c r="AL17" s="99"/>
      <c r="AM17" s="99"/>
      <c r="AN17" s="100"/>
      <c r="AO17" s="95"/>
      <c r="AP17" s="99"/>
      <c r="AQ17" s="101"/>
      <c r="AR17" s="97"/>
      <c r="AS17" s="102"/>
      <c r="AT17" s="103" t="s">
        <v>291</v>
      </c>
    </row>
    <row r="18" spans="1:47" ht="45">
      <c r="A18" s="104">
        <v>12</v>
      </c>
      <c r="B18" s="105">
        <v>16</v>
      </c>
      <c r="C18" s="106" t="s">
        <v>290</v>
      </c>
      <c r="D18" s="93" t="s">
        <v>271</v>
      </c>
      <c r="E18" s="86" t="s">
        <v>252</v>
      </c>
      <c r="F18" s="86" t="s">
        <v>272</v>
      </c>
      <c r="G18" s="86">
        <v>28.51</v>
      </c>
      <c r="H18" s="107"/>
      <c r="I18" s="93" t="s">
        <v>273</v>
      </c>
      <c r="J18" s="119" t="s">
        <v>41</v>
      </c>
      <c r="K18" s="122" t="s">
        <v>256</v>
      </c>
      <c r="L18" s="93">
        <v>41.573148000000003</v>
      </c>
      <c r="M18" s="124">
        <v>-81.523954000000003</v>
      </c>
      <c r="N18" s="86">
        <v>3</v>
      </c>
      <c r="O18" s="86">
        <v>35</v>
      </c>
      <c r="P18" s="86">
        <v>3</v>
      </c>
      <c r="Q18" s="86">
        <v>4</v>
      </c>
      <c r="R18" s="90">
        <v>13854</v>
      </c>
      <c r="S18" s="111" t="s">
        <v>71</v>
      </c>
      <c r="T18" s="111" t="s">
        <v>71</v>
      </c>
      <c r="U18" s="129">
        <v>2.5499999999999998</v>
      </c>
      <c r="V18" s="116">
        <v>0.27</v>
      </c>
      <c r="W18" s="95">
        <v>5</v>
      </c>
      <c r="X18" s="95"/>
      <c r="Y18" s="96">
        <v>1</v>
      </c>
      <c r="Z18" s="97"/>
      <c r="AA18" s="95"/>
      <c r="AB18" s="98"/>
      <c r="AC18" s="98"/>
      <c r="AD18" s="99"/>
      <c r="AE18" s="99">
        <v>1</v>
      </c>
      <c r="AF18" s="95">
        <v>2</v>
      </c>
      <c r="AG18" s="95"/>
      <c r="AH18" s="99"/>
      <c r="AI18" s="99"/>
      <c r="AJ18" s="99"/>
      <c r="AK18" s="99"/>
      <c r="AL18" s="99"/>
      <c r="AM18" s="99"/>
      <c r="AN18" s="100"/>
      <c r="AO18" s="95"/>
      <c r="AP18" s="99"/>
      <c r="AQ18" s="101"/>
      <c r="AR18" s="97"/>
      <c r="AS18" s="102"/>
      <c r="AT18" s="103" t="s">
        <v>291</v>
      </c>
    </row>
    <row r="19" spans="1:47" ht="124.5" customHeight="1">
      <c r="A19" s="104">
        <v>12</v>
      </c>
      <c r="B19" s="105">
        <v>17</v>
      </c>
      <c r="C19" s="106" t="s">
        <v>374</v>
      </c>
      <c r="D19" s="93" t="s">
        <v>332</v>
      </c>
      <c r="E19" s="93" t="s">
        <v>252</v>
      </c>
      <c r="F19" s="93" t="s">
        <v>335</v>
      </c>
      <c r="G19" s="93">
        <v>0.34499999999999997</v>
      </c>
      <c r="H19" s="93"/>
      <c r="I19" s="93" t="s">
        <v>254</v>
      </c>
      <c r="J19" s="99" t="s">
        <v>261</v>
      </c>
      <c r="K19" s="94" t="s">
        <v>256</v>
      </c>
      <c r="L19" s="93">
        <v>41.4877872257455</v>
      </c>
      <c r="M19" s="93">
        <v>-81.595600693155305</v>
      </c>
      <c r="N19" s="124">
        <v>5</v>
      </c>
      <c r="O19" s="124">
        <v>25</v>
      </c>
      <c r="P19" s="124">
        <v>4</v>
      </c>
      <c r="Q19" s="124">
        <v>4</v>
      </c>
      <c r="R19" s="124">
        <v>8916</v>
      </c>
      <c r="S19" s="124" t="s">
        <v>336</v>
      </c>
      <c r="T19" s="124" t="s">
        <v>336</v>
      </c>
      <c r="U19" s="124" t="s">
        <v>336</v>
      </c>
      <c r="V19" s="130">
        <v>0.31</v>
      </c>
      <c r="W19" s="95">
        <v>2</v>
      </c>
      <c r="X19" s="95"/>
      <c r="Y19" s="96"/>
      <c r="Z19" s="97"/>
      <c r="AA19" s="95"/>
      <c r="AB19" s="98"/>
      <c r="AC19" s="98"/>
      <c r="AD19" s="99"/>
      <c r="AE19" s="99"/>
      <c r="AF19" s="95">
        <v>1</v>
      </c>
      <c r="AG19" s="95"/>
      <c r="AH19" s="99">
        <v>1</v>
      </c>
      <c r="AI19" s="99"/>
      <c r="AJ19" s="101"/>
      <c r="AK19" s="101"/>
      <c r="AL19" s="99"/>
      <c r="AM19" s="99"/>
      <c r="AN19" s="100"/>
      <c r="AO19" s="95"/>
      <c r="AP19" s="99"/>
      <c r="AQ19" s="101"/>
      <c r="AR19" s="97"/>
      <c r="AS19" s="102"/>
      <c r="AT19" s="103" t="s">
        <v>384</v>
      </c>
    </row>
    <row r="20" spans="1:47" ht="104.25" customHeight="1">
      <c r="A20" s="104">
        <v>12</v>
      </c>
      <c r="B20" s="105">
        <v>18</v>
      </c>
      <c r="C20" s="106" t="s">
        <v>373</v>
      </c>
      <c r="D20" s="93" t="s">
        <v>333</v>
      </c>
      <c r="E20" s="93" t="s">
        <v>252</v>
      </c>
      <c r="F20" s="93" t="s">
        <v>337</v>
      </c>
      <c r="G20" s="93">
        <v>2.4380000000000002</v>
      </c>
      <c r="H20" s="93"/>
      <c r="I20" s="93" t="s">
        <v>339</v>
      </c>
      <c r="J20" s="99" t="s">
        <v>261</v>
      </c>
      <c r="K20" s="94" t="s">
        <v>256</v>
      </c>
      <c r="L20" s="93">
        <v>41.421712452539701</v>
      </c>
      <c r="M20" s="93">
        <v>-81.868917437067495</v>
      </c>
      <c r="N20" s="124">
        <v>4</v>
      </c>
      <c r="O20" s="124">
        <v>35</v>
      </c>
      <c r="P20" s="124">
        <v>1</v>
      </c>
      <c r="Q20" s="124">
        <v>4</v>
      </c>
      <c r="R20" s="124">
        <v>11708</v>
      </c>
      <c r="S20" s="124" t="s">
        <v>336</v>
      </c>
      <c r="T20" s="124" t="s">
        <v>336</v>
      </c>
      <c r="U20" s="124">
        <v>0.59499999999999997</v>
      </c>
      <c r="V20" s="130">
        <v>0.09</v>
      </c>
      <c r="W20" s="95">
        <v>8</v>
      </c>
      <c r="X20" s="95"/>
      <c r="Y20" s="96"/>
      <c r="Z20" s="97"/>
      <c r="AA20" s="95"/>
      <c r="AB20" s="98"/>
      <c r="AC20" s="98"/>
      <c r="AD20" s="99"/>
      <c r="AE20" s="99"/>
      <c r="AF20" s="95">
        <v>5</v>
      </c>
      <c r="AG20" s="95"/>
      <c r="AH20" s="99"/>
      <c r="AI20" s="99"/>
      <c r="AJ20" s="101">
        <v>2</v>
      </c>
      <c r="AK20" s="101"/>
      <c r="AL20" s="99"/>
      <c r="AM20" s="99"/>
      <c r="AN20" s="100"/>
      <c r="AO20" s="95"/>
      <c r="AP20" s="99">
        <v>5</v>
      </c>
      <c r="AQ20" s="101">
        <v>5</v>
      </c>
      <c r="AR20" s="97"/>
      <c r="AS20" s="102"/>
      <c r="AT20" s="103" t="s">
        <v>383</v>
      </c>
    </row>
    <row r="21" spans="1:47" ht="45">
      <c r="A21" s="104">
        <v>12</v>
      </c>
      <c r="B21" s="105">
        <v>19</v>
      </c>
      <c r="C21" s="106" t="s">
        <v>288</v>
      </c>
      <c r="D21" s="93" t="s">
        <v>271</v>
      </c>
      <c r="E21" s="86" t="s">
        <v>252</v>
      </c>
      <c r="F21" s="86" t="s">
        <v>272</v>
      </c>
      <c r="G21" s="86">
        <v>28.356000000000002</v>
      </c>
      <c r="H21" s="107"/>
      <c r="I21" s="93" t="s">
        <v>273</v>
      </c>
      <c r="J21" s="119" t="s">
        <v>261</v>
      </c>
      <c r="K21" s="94" t="s">
        <v>256</v>
      </c>
      <c r="L21" s="89">
        <v>41.572202558655498</v>
      </c>
      <c r="M21" s="89">
        <v>-81.526515807434095</v>
      </c>
      <c r="N21" s="86">
        <v>3</v>
      </c>
      <c r="O21" s="86">
        <v>35</v>
      </c>
      <c r="P21" s="86">
        <v>3</v>
      </c>
      <c r="Q21" s="86">
        <v>4</v>
      </c>
      <c r="R21" s="90">
        <v>13854</v>
      </c>
      <c r="S21" s="111" t="s">
        <v>71</v>
      </c>
      <c r="T21" s="111" t="s">
        <v>71</v>
      </c>
      <c r="U21" s="129">
        <v>0.55000000000000004</v>
      </c>
      <c r="V21" s="116">
        <v>0.27</v>
      </c>
      <c r="W21" s="98">
        <v>15</v>
      </c>
      <c r="X21" s="95"/>
      <c r="Y21" s="96"/>
      <c r="Z21" s="97"/>
      <c r="AA21" s="95"/>
      <c r="AB21" s="98"/>
      <c r="AC21" s="98"/>
      <c r="AD21" s="99"/>
      <c r="AE21" s="99"/>
      <c r="AF21" s="95">
        <v>2</v>
      </c>
      <c r="AG21" s="95"/>
      <c r="AH21" s="99"/>
      <c r="AI21" s="99"/>
      <c r="AJ21" s="99"/>
      <c r="AK21" s="99"/>
      <c r="AL21" s="99"/>
      <c r="AM21" s="99"/>
      <c r="AN21" s="100"/>
      <c r="AO21" s="95"/>
      <c r="AP21" s="99"/>
      <c r="AQ21" s="101">
        <v>2</v>
      </c>
      <c r="AR21" s="97"/>
      <c r="AS21" s="102"/>
      <c r="AT21" s="103" t="s">
        <v>382</v>
      </c>
    </row>
    <row r="22" spans="1:47" ht="54.75" customHeight="1">
      <c r="A22" s="104">
        <v>12</v>
      </c>
      <c r="B22" s="105">
        <v>20</v>
      </c>
      <c r="C22" s="106" t="s">
        <v>287</v>
      </c>
      <c r="D22" s="93" t="s">
        <v>271</v>
      </c>
      <c r="E22" s="86" t="s">
        <v>252</v>
      </c>
      <c r="F22" s="86" t="s">
        <v>272</v>
      </c>
      <c r="G22" s="86">
        <v>28.56</v>
      </c>
      <c r="H22" s="107"/>
      <c r="I22" s="93" t="s">
        <v>273</v>
      </c>
      <c r="J22" s="119" t="s">
        <v>261</v>
      </c>
      <c r="K22" s="94" t="s">
        <v>256</v>
      </c>
      <c r="L22" s="93">
        <v>41.5735015518786</v>
      </c>
      <c r="M22" s="124">
        <v>-81.522995296693594</v>
      </c>
      <c r="N22" s="124">
        <v>3</v>
      </c>
      <c r="O22" s="124">
        <v>35</v>
      </c>
      <c r="P22" s="124">
        <v>3</v>
      </c>
      <c r="Q22" s="124">
        <v>4</v>
      </c>
      <c r="R22" s="124">
        <v>13854</v>
      </c>
      <c r="S22" s="111" t="s">
        <v>71</v>
      </c>
      <c r="T22" s="111" t="s">
        <v>71</v>
      </c>
      <c r="U22" s="124">
        <v>0.55000000000000004</v>
      </c>
      <c r="V22" s="130">
        <v>0.27</v>
      </c>
      <c r="W22" s="95">
        <v>7</v>
      </c>
      <c r="X22" s="95"/>
      <c r="Y22" s="96">
        <v>1</v>
      </c>
      <c r="Z22" s="97"/>
      <c r="AA22" s="95"/>
      <c r="AB22" s="98"/>
      <c r="AC22" s="98"/>
      <c r="AD22" s="99"/>
      <c r="AE22" s="99">
        <v>1</v>
      </c>
      <c r="AF22" s="95">
        <v>2</v>
      </c>
      <c r="AG22" s="95"/>
      <c r="AH22" s="99"/>
      <c r="AI22" s="99"/>
      <c r="AJ22" s="99"/>
      <c r="AK22" s="99"/>
      <c r="AL22" s="99"/>
      <c r="AM22" s="99"/>
      <c r="AN22" s="100"/>
      <c r="AO22" s="95"/>
      <c r="AP22" s="99"/>
      <c r="AQ22" s="101"/>
      <c r="AR22" s="97"/>
      <c r="AS22" s="102"/>
      <c r="AT22" s="103" t="s">
        <v>292</v>
      </c>
    </row>
    <row r="23" spans="1:47" ht="66.75" customHeight="1">
      <c r="A23" s="104">
        <v>12</v>
      </c>
      <c r="B23" s="105">
        <v>21</v>
      </c>
      <c r="C23" s="106" t="s">
        <v>286</v>
      </c>
      <c r="D23" s="93" t="s">
        <v>271</v>
      </c>
      <c r="E23" s="86" t="s">
        <v>252</v>
      </c>
      <c r="F23" s="86" t="s">
        <v>272</v>
      </c>
      <c r="G23" s="86">
        <v>29.83</v>
      </c>
      <c r="H23" s="107"/>
      <c r="I23" s="93" t="s">
        <v>273</v>
      </c>
      <c r="J23" s="119" t="s">
        <v>261</v>
      </c>
      <c r="K23" s="94" t="s">
        <v>256</v>
      </c>
      <c r="L23" s="93">
        <v>41.5858120437343</v>
      </c>
      <c r="M23" s="124">
        <v>-81.505048539067005</v>
      </c>
      <c r="N23" s="124">
        <v>3</v>
      </c>
      <c r="O23" s="124">
        <v>35</v>
      </c>
      <c r="P23" s="124">
        <v>3</v>
      </c>
      <c r="Q23" s="124">
        <v>4</v>
      </c>
      <c r="R23" s="124">
        <v>13854</v>
      </c>
      <c r="S23" s="111" t="s">
        <v>71</v>
      </c>
      <c r="T23" s="111" t="s">
        <v>71</v>
      </c>
      <c r="U23" s="124">
        <v>0.55000000000000004</v>
      </c>
      <c r="V23" s="130">
        <v>0.38</v>
      </c>
      <c r="W23" s="95">
        <v>8</v>
      </c>
      <c r="X23" s="95"/>
      <c r="Y23" s="96"/>
      <c r="Z23" s="97"/>
      <c r="AA23" s="95"/>
      <c r="AB23" s="98">
        <v>4</v>
      </c>
      <c r="AC23" s="98"/>
      <c r="AD23" s="99"/>
      <c r="AE23" s="99"/>
      <c r="AF23" s="95"/>
      <c r="AG23" s="95"/>
      <c r="AH23" s="99"/>
      <c r="AI23" s="99"/>
      <c r="AJ23" s="99"/>
      <c r="AK23" s="99"/>
      <c r="AL23" s="99"/>
      <c r="AM23" s="99"/>
      <c r="AN23" s="100"/>
      <c r="AO23" s="95"/>
      <c r="AP23" s="99">
        <v>4</v>
      </c>
      <c r="AQ23" s="101">
        <v>4</v>
      </c>
      <c r="AR23" s="97"/>
      <c r="AS23" s="102"/>
      <c r="AT23" s="103" t="s">
        <v>318</v>
      </c>
    </row>
    <row r="24" spans="1:47" ht="30">
      <c r="A24" s="104">
        <v>12</v>
      </c>
      <c r="B24" s="91">
        <v>22</v>
      </c>
      <c r="C24" s="106" t="s">
        <v>376</v>
      </c>
      <c r="D24" s="93" t="s">
        <v>259</v>
      </c>
      <c r="E24" s="86" t="s">
        <v>252</v>
      </c>
      <c r="F24" s="93" t="s">
        <v>260</v>
      </c>
      <c r="G24" s="93">
        <v>18.510000000000002</v>
      </c>
      <c r="H24" s="107"/>
      <c r="I24" s="93" t="s">
        <v>254</v>
      </c>
      <c r="J24" s="119" t="s">
        <v>261</v>
      </c>
      <c r="K24" s="94" t="s">
        <v>256</v>
      </c>
      <c r="L24" s="93">
        <v>41.518876474384001</v>
      </c>
      <c r="M24" s="124">
        <v>-81.642703936525393</v>
      </c>
      <c r="N24" s="124">
        <v>3</v>
      </c>
      <c r="O24" s="124">
        <v>35</v>
      </c>
      <c r="P24" s="124">
        <v>4</v>
      </c>
      <c r="Q24" s="124">
        <v>4</v>
      </c>
      <c r="R24" s="124">
        <v>16913</v>
      </c>
      <c r="S24" s="111" t="s">
        <v>71</v>
      </c>
      <c r="T24" s="111" t="s">
        <v>71</v>
      </c>
      <c r="U24" s="124">
        <v>0.51800000000000002</v>
      </c>
      <c r="V24" s="130">
        <v>0.59</v>
      </c>
      <c r="W24" s="95">
        <v>7</v>
      </c>
      <c r="X24" s="95"/>
      <c r="Y24" s="96">
        <v>1</v>
      </c>
      <c r="Z24" s="97"/>
      <c r="AA24" s="95"/>
      <c r="AB24" s="98"/>
      <c r="AC24" s="98"/>
      <c r="AD24" s="99"/>
      <c r="AE24" s="99"/>
      <c r="AF24" s="95">
        <v>2</v>
      </c>
      <c r="AG24" s="95"/>
      <c r="AH24" s="99"/>
      <c r="AI24" s="99"/>
      <c r="AJ24" s="99"/>
      <c r="AK24" s="99"/>
      <c r="AL24" s="99"/>
      <c r="AM24" s="99"/>
      <c r="AN24" s="100"/>
      <c r="AO24" s="95"/>
      <c r="AP24" s="99"/>
      <c r="AQ24" s="101"/>
      <c r="AR24" s="97"/>
      <c r="AS24" s="102"/>
      <c r="AT24" s="103" t="s">
        <v>296</v>
      </c>
    </row>
    <row r="25" spans="1:47" ht="30">
      <c r="A25" s="104">
        <v>12</v>
      </c>
      <c r="B25" s="91">
        <v>23</v>
      </c>
      <c r="C25" s="106" t="s">
        <v>294</v>
      </c>
      <c r="D25" s="93" t="s">
        <v>259</v>
      </c>
      <c r="E25" s="86" t="s">
        <v>252</v>
      </c>
      <c r="F25" s="93" t="s">
        <v>260</v>
      </c>
      <c r="G25" s="93">
        <v>18.657</v>
      </c>
      <c r="H25" s="107"/>
      <c r="I25" s="93" t="s">
        <v>254</v>
      </c>
      <c r="J25" s="119" t="s">
        <v>261</v>
      </c>
      <c r="K25" s="94" t="s">
        <v>256</v>
      </c>
      <c r="L25" s="93">
        <v>41.519183715662201</v>
      </c>
      <c r="M25" s="124">
        <v>-81.639888298421297</v>
      </c>
      <c r="N25" s="124">
        <v>3</v>
      </c>
      <c r="O25" s="124">
        <v>35</v>
      </c>
      <c r="P25" s="124">
        <v>4</v>
      </c>
      <c r="Q25" s="124">
        <v>4</v>
      </c>
      <c r="R25" s="124">
        <v>16913</v>
      </c>
      <c r="S25" s="111" t="s">
        <v>71</v>
      </c>
      <c r="T25" s="111" t="s">
        <v>71</v>
      </c>
      <c r="U25" s="124">
        <v>0.51800000000000002</v>
      </c>
      <c r="V25" s="130">
        <v>0.59</v>
      </c>
      <c r="W25" s="95">
        <v>14</v>
      </c>
      <c r="X25" s="95"/>
      <c r="Y25" s="96"/>
      <c r="Z25" s="97"/>
      <c r="AA25" s="95">
        <v>4</v>
      </c>
      <c r="AB25" s="98"/>
      <c r="AC25" s="98"/>
      <c r="AD25" s="99"/>
      <c r="AE25" s="99"/>
      <c r="AF25" s="95"/>
      <c r="AG25" s="95"/>
      <c r="AH25" s="99"/>
      <c r="AI25" s="99"/>
      <c r="AJ25" s="101"/>
      <c r="AK25" s="101"/>
      <c r="AL25" s="99"/>
      <c r="AM25" s="99"/>
      <c r="AN25" s="100"/>
      <c r="AO25" s="95"/>
      <c r="AP25" s="99"/>
      <c r="AQ25" s="101"/>
      <c r="AR25" s="97"/>
      <c r="AS25" s="102"/>
      <c r="AT25" s="103" t="s">
        <v>297</v>
      </c>
    </row>
    <row r="26" spans="1:47" ht="63.75" customHeight="1">
      <c r="A26" s="104">
        <v>12</v>
      </c>
      <c r="B26" s="136">
        <v>24</v>
      </c>
      <c r="C26" s="106" t="s">
        <v>293</v>
      </c>
      <c r="D26" s="93" t="s">
        <v>259</v>
      </c>
      <c r="E26" s="86" t="s">
        <v>252</v>
      </c>
      <c r="F26" s="86" t="s">
        <v>260</v>
      </c>
      <c r="G26" s="86">
        <v>18.263999999999999</v>
      </c>
      <c r="H26" s="107"/>
      <c r="I26" s="93" t="s">
        <v>254</v>
      </c>
      <c r="J26" s="119" t="s">
        <v>261</v>
      </c>
      <c r="K26" s="94" t="s">
        <v>256</v>
      </c>
      <c r="L26" s="93">
        <v>41.518379121463497</v>
      </c>
      <c r="M26" s="124">
        <v>-81.647407319520198</v>
      </c>
      <c r="N26" s="124">
        <v>3</v>
      </c>
      <c r="O26" s="124">
        <v>35</v>
      </c>
      <c r="P26" s="124">
        <v>4</v>
      </c>
      <c r="Q26" s="124">
        <v>4</v>
      </c>
      <c r="R26" s="124">
        <v>16913</v>
      </c>
      <c r="S26" s="111" t="s">
        <v>71</v>
      </c>
      <c r="T26" s="111" t="s">
        <v>71</v>
      </c>
      <c r="U26" s="124">
        <v>0.51800000000000002</v>
      </c>
      <c r="V26" s="130">
        <v>0.51</v>
      </c>
      <c r="W26" s="95">
        <v>7</v>
      </c>
      <c r="X26" s="95"/>
      <c r="Y26" s="96"/>
      <c r="Z26" s="97"/>
      <c r="AA26" s="95">
        <v>2</v>
      </c>
      <c r="AB26" s="98"/>
      <c r="AC26" s="98"/>
      <c r="AD26" s="99"/>
      <c r="AE26" s="99"/>
      <c r="AF26" s="95">
        <v>2</v>
      </c>
      <c r="AG26" s="95"/>
      <c r="AH26" s="99"/>
      <c r="AI26" s="99"/>
      <c r="AJ26" s="99"/>
      <c r="AK26" s="99"/>
      <c r="AL26" s="99"/>
      <c r="AM26" s="99"/>
      <c r="AN26" s="100"/>
      <c r="AO26" s="95"/>
      <c r="AP26" s="99"/>
      <c r="AQ26" s="101"/>
      <c r="AR26" s="97"/>
      <c r="AS26" s="102"/>
      <c r="AT26" s="103" t="s">
        <v>381</v>
      </c>
      <c r="AU26" s="135"/>
    </row>
    <row r="27" spans="1:47" ht="30">
      <c r="A27" s="104">
        <v>3</v>
      </c>
      <c r="B27" s="105">
        <v>1</v>
      </c>
      <c r="C27" s="108" t="s">
        <v>371</v>
      </c>
      <c r="D27" s="93" t="s">
        <v>298</v>
      </c>
      <c r="E27" s="93" t="s">
        <v>299</v>
      </c>
      <c r="F27" s="93" t="s">
        <v>300</v>
      </c>
      <c r="G27" s="93">
        <v>10.09</v>
      </c>
      <c r="H27" s="93"/>
      <c r="I27" s="93" t="s">
        <v>301</v>
      </c>
      <c r="J27" s="93" t="s">
        <v>302</v>
      </c>
      <c r="K27" s="122" t="s">
        <v>256</v>
      </c>
      <c r="L27" s="93">
        <v>41.471789999999999</v>
      </c>
      <c r="M27" s="124">
        <v>-82.170688999999996</v>
      </c>
      <c r="N27" s="124">
        <v>3</v>
      </c>
      <c r="O27" s="124">
        <v>25</v>
      </c>
      <c r="P27" s="124">
        <v>3</v>
      </c>
      <c r="Q27" s="124">
        <v>3</v>
      </c>
      <c r="R27" s="124">
        <v>13500</v>
      </c>
      <c r="S27" s="124">
        <v>3</v>
      </c>
      <c r="T27" s="111" t="s">
        <v>71</v>
      </c>
      <c r="U27" s="124">
        <v>0.63</v>
      </c>
      <c r="V27" s="130">
        <v>0.45</v>
      </c>
      <c r="W27" s="95"/>
      <c r="X27" s="95">
        <v>240</v>
      </c>
      <c r="Y27" s="96"/>
      <c r="Z27" s="97"/>
      <c r="AA27" s="98">
        <v>4</v>
      </c>
      <c r="AB27" s="133"/>
      <c r="AC27" s="99"/>
      <c r="AD27" s="99"/>
      <c r="AE27" s="99"/>
      <c r="AF27" s="95"/>
      <c r="AG27" s="95"/>
      <c r="AH27" s="99"/>
      <c r="AI27" s="99"/>
      <c r="AJ27" s="101"/>
      <c r="AK27" s="101"/>
      <c r="AL27" s="101"/>
      <c r="AM27" s="99"/>
      <c r="AN27" s="100"/>
      <c r="AO27" s="95"/>
      <c r="AP27" s="99">
        <v>4</v>
      </c>
      <c r="AQ27" s="101"/>
      <c r="AR27" s="97"/>
      <c r="AS27" s="102"/>
      <c r="AT27" s="103" t="s">
        <v>329</v>
      </c>
      <c r="AU27" s="135"/>
    </row>
    <row r="28" spans="1:47" ht="30">
      <c r="A28" s="104">
        <v>3</v>
      </c>
      <c r="B28" s="105">
        <v>2</v>
      </c>
      <c r="C28" s="108" t="s">
        <v>370</v>
      </c>
      <c r="D28" s="93" t="s">
        <v>298</v>
      </c>
      <c r="E28" s="93" t="s">
        <v>299</v>
      </c>
      <c r="F28" s="93" t="s">
        <v>300</v>
      </c>
      <c r="G28" s="93">
        <v>10.72</v>
      </c>
      <c r="H28" s="93"/>
      <c r="I28" s="93" t="s">
        <v>301</v>
      </c>
      <c r="J28" s="93" t="s">
        <v>302</v>
      </c>
      <c r="K28" s="122" t="s">
        <v>256</v>
      </c>
      <c r="L28" s="93">
        <v>41.475250000000003</v>
      </c>
      <c r="M28" s="124">
        <v>-82.159460999999993</v>
      </c>
      <c r="N28" s="124">
        <v>3</v>
      </c>
      <c r="O28" s="124">
        <v>35</v>
      </c>
      <c r="P28" s="124">
        <v>3</v>
      </c>
      <c r="Q28" s="124">
        <v>3</v>
      </c>
      <c r="R28" s="124">
        <v>9500</v>
      </c>
      <c r="S28" s="124">
        <v>3</v>
      </c>
      <c r="T28" s="111" t="s">
        <v>71</v>
      </c>
      <c r="U28" s="124">
        <v>0.63</v>
      </c>
      <c r="V28" s="130">
        <v>0.24</v>
      </c>
      <c r="W28" s="95"/>
      <c r="X28" s="95">
        <v>144</v>
      </c>
      <c r="Y28" s="96"/>
      <c r="Z28" s="97"/>
      <c r="AA28" s="98">
        <v>3</v>
      </c>
      <c r="AB28" s="133"/>
      <c r="AC28" s="99"/>
      <c r="AD28" s="99"/>
      <c r="AE28" s="99"/>
      <c r="AF28" s="95"/>
      <c r="AG28" s="95"/>
      <c r="AH28" s="99"/>
      <c r="AI28" s="99"/>
      <c r="AJ28" s="101"/>
      <c r="AK28" s="101"/>
      <c r="AL28" s="99"/>
      <c r="AM28" s="99"/>
      <c r="AN28" s="100"/>
      <c r="AO28" s="95"/>
      <c r="AP28" s="99">
        <v>4</v>
      </c>
      <c r="AQ28" s="101"/>
      <c r="AR28" s="97"/>
      <c r="AS28" s="102"/>
      <c r="AT28" s="103" t="s">
        <v>331</v>
      </c>
    </row>
    <row r="29" spans="1:47" ht="30">
      <c r="A29" s="104">
        <v>3</v>
      </c>
      <c r="B29" s="105">
        <v>3</v>
      </c>
      <c r="C29" s="108" t="s">
        <v>369</v>
      </c>
      <c r="D29" s="93" t="s">
        <v>303</v>
      </c>
      <c r="E29" s="93" t="s">
        <v>299</v>
      </c>
      <c r="F29" s="93" t="s">
        <v>304</v>
      </c>
      <c r="G29" s="93">
        <v>4.79</v>
      </c>
      <c r="H29" s="93"/>
      <c r="I29" s="93" t="s">
        <v>301</v>
      </c>
      <c r="J29" s="93" t="s">
        <v>302</v>
      </c>
      <c r="K29" s="122" t="s">
        <v>256</v>
      </c>
      <c r="L29" s="93">
        <v>41.465359999999997</v>
      </c>
      <c r="M29" s="124">
        <v>-82.146466000000004</v>
      </c>
      <c r="N29" s="124">
        <v>3</v>
      </c>
      <c r="O29" s="124">
        <v>35</v>
      </c>
      <c r="P29" s="124">
        <v>4</v>
      </c>
      <c r="Q29" s="124">
        <v>3</v>
      </c>
      <c r="R29" s="124">
        <v>16000</v>
      </c>
      <c r="S29" s="124" t="s">
        <v>71</v>
      </c>
      <c r="T29" s="111" t="s">
        <v>71</v>
      </c>
      <c r="U29" s="124">
        <v>0.61</v>
      </c>
      <c r="V29" s="130">
        <v>0.41</v>
      </c>
      <c r="W29" s="95"/>
      <c r="X29" s="95">
        <v>253.2</v>
      </c>
      <c r="Y29" s="96"/>
      <c r="Z29" s="97"/>
      <c r="AA29" s="98">
        <v>4</v>
      </c>
      <c r="AB29" s="133"/>
      <c r="AC29" s="99"/>
      <c r="AD29" s="99"/>
      <c r="AE29" s="99"/>
      <c r="AF29" s="95"/>
      <c r="AG29" s="95"/>
      <c r="AH29" s="99"/>
      <c r="AI29" s="99"/>
      <c r="AJ29" s="101"/>
      <c r="AK29" s="101"/>
      <c r="AL29" s="99"/>
      <c r="AM29" s="99"/>
      <c r="AN29" s="100"/>
      <c r="AO29" s="95"/>
      <c r="AP29" s="99"/>
      <c r="AQ29" s="101"/>
      <c r="AR29" s="97"/>
      <c r="AS29" s="102"/>
      <c r="AT29" s="103" t="s">
        <v>329</v>
      </c>
    </row>
    <row r="30" spans="1:47" ht="30">
      <c r="A30" s="104">
        <v>3</v>
      </c>
      <c r="B30" s="105">
        <v>4</v>
      </c>
      <c r="C30" s="108" t="s">
        <v>368</v>
      </c>
      <c r="D30" s="93" t="s">
        <v>305</v>
      </c>
      <c r="E30" s="93" t="s">
        <v>299</v>
      </c>
      <c r="F30" s="93" t="s">
        <v>306</v>
      </c>
      <c r="G30" s="93">
        <v>25.28</v>
      </c>
      <c r="H30" s="93"/>
      <c r="I30" s="93" t="s">
        <v>301</v>
      </c>
      <c r="J30" s="93" t="s">
        <v>302</v>
      </c>
      <c r="K30" s="122" t="s">
        <v>256</v>
      </c>
      <c r="L30" s="93">
        <v>41.426540000000003</v>
      </c>
      <c r="M30" s="124">
        <v>-82.205572000000004</v>
      </c>
      <c r="N30" s="124">
        <v>4</v>
      </c>
      <c r="O30" s="124">
        <v>40</v>
      </c>
      <c r="P30" s="124">
        <v>4</v>
      </c>
      <c r="Q30" s="124">
        <v>3</v>
      </c>
      <c r="R30" s="124">
        <v>24000</v>
      </c>
      <c r="S30" s="124" t="s">
        <v>71</v>
      </c>
      <c r="T30" s="111" t="s">
        <v>71</v>
      </c>
      <c r="U30" s="124">
        <v>0.48</v>
      </c>
      <c r="V30" s="130">
        <v>0.13</v>
      </c>
      <c r="W30" s="95"/>
      <c r="X30" s="95">
        <v>252</v>
      </c>
      <c r="Y30" s="96"/>
      <c r="Z30" s="97"/>
      <c r="AA30" s="98">
        <v>2</v>
      </c>
      <c r="AB30" s="133"/>
      <c r="AC30" s="99"/>
      <c r="AD30" s="99"/>
      <c r="AE30" s="99"/>
      <c r="AF30" s="95"/>
      <c r="AG30" s="95"/>
      <c r="AH30" s="99"/>
      <c r="AI30" s="99"/>
      <c r="AJ30" s="101"/>
      <c r="AK30" s="101"/>
      <c r="AL30" s="99"/>
      <c r="AM30" s="99"/>
      <c r="AN30" s="100"/>
      <c r="AO30" s="95"/>
      <c r="AP30" s="99"/>
      <c r="AQ30" s="101"/>
      <c r="AR30" s="97"/>
      <c r="AS30" s="102"/>
      <c r="AT30" s="103" t="s">
        <v>329</v>
      </c>
    </row>
    <row r="31" spans="1:47" ht="30">
      <c r="A31" s="104">
        <v>3</v>
      </c>
      <c r="B31" s="105">
        <v>5</v>
      </c>
      <c r="C31" s="108" t="s">
        <v>367</v>
      </c>
      <c r="D31" s="93" t="s">
        <v>307</v>
      </c>
      <c r="E31" s="93" t="s">
        <v>299</v>
      </c>
      <c r="F31" s="93" t="s">
        <v>308</v>
      </c>
      <c r="G31" s="93">
        <v>6.4</v>
      </c>
      <c r="H31" s="93"/>
      <c r="I31" s="93" t="s">
        <v>301</v>
      </c>
      <c r="J31" s="93" t="s">
        <v>302</v>
      </c>
      <c r="K31" s="122" t="s">
        <v>256</v>
      </c>
      <c r="L31" s="93">
        <v>41.436790000000002</v>
      </c>
      <c r="M31" s="124">
        <v>-82.185413999999994</v>
      </c>
      <c r="N31" s="124">
        <v>4</v>
      </c>
      <c r="O31" s="124">
        <v>35</v>
      </c>
      <c r="P31" s="124">
        <v>4</v>
      </c>
      <c r="Q31" s="124">
        <v>4</v>
      </c>
      <c r="R31" s="124">
        <v>10500</v>
      </c>
      <c r="S31" s="124" t="s">
        <v>71</v>
      </c>
      <c r="T31" s="111" t="s">
        <v>71</v>
      </c>
      <c r="U31" s="124" t="s">
        <v>71</v>
      </c>
      <c r="V31" s="130">
        <v>0.36</v>
      </c>
      <c r="W31" s="95"/>
      <c r="X31" s="95">
        <v>170.4</v>
      </c>
      <c r="Y31" s="96"/>
      <c r="Z31" s="97"/>
      <c r="AA31" s="98">
        <v>2</v>
      </c>
      <c r="AB31" s="133"/>
      <c r="AC31" s="99"/>
      <c r="AD31" s="99"/>
      <c r="AE31" s="99"/>
      <c r="AF31" s="95"/>
      <c r="AG31" s="95"/>
      <c r="AH31" s="99"/>
      <c r="AI31" s="99"/>
      <c r="AJ31" s="101"/>
      <c r="AK31" s="101"/>
      <c r="AL31" s="99"/>
      <c r="AM31" s="99"/>
      <c r="AN31" s="100"/>
      <c r="AO31" s="95"/>
      <c r="AP31" s="99"/>
      <c r="AQ31" s="101"/>
      <c r="AR31" s="97"/>
      <c r="AS31" s="102"/>
      <c r="AT31" s="103" t="s">
        <v>329</v>
      </c>
    </row>
    <row r="32" spans="1:47" ht="30">
      <c r="A32" s="104">
        <v>3</v>
      </c>
      <c r="B32" s="138">
        <v>6</v>
      </c>
      <c r="C32" s="137" t="s">
        <v>366</v>
      </c>
      <c r="D32" s="93" t="s">
        <v>307</v>
      </c>
      <c r="E32" s="93" t="s">
        <v>299</v>
      </c>
      <c r="F32" s="93" t="s">
        <v>308</v>
      </c>
      <c r="G32" s="93">
        <v>3.16</v>
      </c>
      <c r="H32" s="93"/>
      <c r="I32" s="93" t="s">
        <v>301</v>
      </c>
      <c r="J32" s="93" t="s">
        <v>302</v>
      </c>
      <c r="K32" s="122" t="s">
        <v>256</v>
      </c>
      <c r="L32" s="93">
        <v>41.433709999999998</v>
      </c>
      <c r="M32" s="124">
        <v>-82.185471000000007</v>
      </c>
      <c r="N32" s="124">
        <v>4</v>
      </c>
      <c r="O32" s="124">
        <v>35</v>
      </c>
      <c r="P32" s="124">
        <v>4</v>
      </c>
      <c r="Q32" s="124">
        <v>4</v>
      </c>
      <c r="R32" s="124">
        <v>10500</v>
      </c>
      <c r="S32" s="124" t="s">
        <v>71</v>
      </c>
      <c r="T32" s="111" t="s">
        <v>71</v>
      </c>
      <c r="U32" s="124" t="s">
        <v>71</v>
      </c>
      <c r="V32" s="130">
        <v>0.36</v>
      </c>
      <c r="W32" s="95"/>
      <c r="X32" s="95">
        <v>517.20000000000005</v>
      </c>
      <c r="Y32" s="96"/>
      <c r="Z32" s="97"/>
      <c r="AA32" s="98">
        <v>4</v>
      </c>
      <c r="AB32" s="133"/>
      <c r="AC32" s="99"/>
      <c r="AD32" s="99"/>
      <c r="AE32" s="99"/>
      <c r="AF32" s="95"/>
      <c r="AG32" s="95"/>
      <c r="AH32" s="99"/>
      <c r="AI32" s="99"/>
      <c r="AJ32" s="101"/>
      <c r="AK32" s="101"/>
      <c r="AL32" s="99"/>
      <c r="AM32" s="99"/>
      <c r="AN32" s="100"/>
      <c r="AO32" s="95"/>
      <c r="AP32" s="99">
        <v>3</v>
      </c>
      <c r="AQ32" s="101">
        <v>1</v>
      </c>
      <c r="AR32" s="97"/>
      <c r="AS32" s="102"/>
      <c r="AT32" s="103" t="s">
        <v>329</v>
      </c>
    </row>
    <row r="33" spans="1:49" ht="30">
      <c r="A33" s="104">
        <v>3</v>
      </c>
      <c r="B33" s="105">
        <v>7</v>
      </c>
      <c r="C33" s="108" t="s">
        <v>365</v>
      </c>
      <c r="D33" s="93" t="s">
        <v>309</v>
      </c>
      <c r="E33" s="93" t="s">
        <v>299</v>
      </c>
      <c r="F33" s="93" t="s">
        <v>310</v>
      </c>
      <c r="G33" s="93">
        <v>22.96</v>
      </c>
      <c r="H33" s="93"/>
      <c r="I33" s="93" t="s">
        <v>301</v>
      </c>
      <c r="J33" s="93" t="s">
        <v>302</v>
      </c>
      <c r="K33" s="122" t="s">
        <v>256</v>
      </c>
      <c r="L33" s="93">
        <v>41.44247</v>
      </c>
      <c r="M33" s="124">
        <v>-82.11994</v>
      </c>
      <c r="N33" s="124">
        <v>4</v>
      </c>
      <c r="O33" s="124">
        <v>35</v>
      </c>
      <c r="P33" s="124">
        <v>4</v>
      </c>
      <c r="Q33" s="124">
        <v>4</v>
      </c>
      <c r="R33" s="124">
        <v>8500</v>
      </c>
      <c r="S33" s="124" t="s">
        <v>71</v>
      </c>
      <c r="T33" s="111" t="s">
        <v>71</v>
      </c>
      <c r="U33" s="124">
        <v>0.65</v>
      </c>
      <c r="V33" s="130">
        <v>0.33</v>
      </c>
      <c r="W33" s="95"/>
      <c r="X33" s="95">
        <v>302.39999999999998</v>
      </c>
      <c r="Y33" s="96"/>
      <c r="Z33" s="97"/>
      <c r="AA33" s="98">
        <v>4</v>
      </c>
      <c r="AB33" s="133"/>
      <c r="AC33" s="99"/>
      <c r="AD33" s="99"/>
      <c r="AE33" s="99"/>
      <c r="AF33" s="95"/>
      <c r="AG33" s="95"/>
      <c r="AH33" s="99"/>
      <c r="AI33" s="99"/>
      <c r="AJ33" s="101"/>
      <c r="AK33" s="101"/>
      <c r="AL33" s="99"/>
      <c r="AM33" s="99"/>
      <c r="AN33" s="100"/>
      <c r="AO33" s="95"/>
      <c r="AP33" s="99"/>
      <c r="AQ33" s="101"/>
      <c r="AR33" s="97"/>
      <c r="AS33" s="102"/>
      <c r="AT33" s="103" t="s">
        <v>329</v>
      </c>
    </row>
    <row r="34" spans="1:49" ht="36.75" customHeight="1">
      <c r="A34" s="104">
        <v>3</v>
      </c>
      <c r="B34" s="105">
        <v>8</v>
      </c>
      <c r="C34" s="108" t="s">
        <v>364</v>
      </c>
      <c r="D34" s="93" t="s">
        <v>309</v>
      </c>
      <c r="E34" s="93" t="s">
        <v>299</v>
      </c>
      <c r="F34" s="93" t="s">
        <v>310</v>
      </c>
      <c r="G34" s="93">
        <v>22.51</v>
      </c>
      <c r="H34" s="93"/>
      <c r="I34" s="93" t="s">
        <v>301</v>
      </c>
      <c r="J34" s="93" t="s">
        <v>302</v>
      </c>
      <c r="K34" s="122" t="s">
        <v>256</v>
      </c>
      <c r="L34" s="93">
        <v>41.436050000000002</v>
      </c>
      <c r="M34" s="124">
        <v>-82.119725000000003</v>
      </c>
      <c r="N34" s="124">
        <v>4</v>
      </c>
      <c r="O34" s="124">
        <v>35</v>
      </c>
      <c r="P34" s="124">
        <v>3</v>
      </c>
      <c r="Q34" s="124">
        <v>3</v>
      </c>
      <c r="R34" s="124">
        <v>16000</v>
      </c>
      <c r="S34" s="124" t="s">
        <v>71</v>
      </c>
      <c r="T34" s="111" t="s">
        <v>71</v>
      </c>
      <c r="U34" s="124">
        <v>0.55000000000000004</v>
      </c>
      <c r="V34" s="130">
        <v>0.12</v>
      </c>
      <c r="W34" s="95"/>
      <c r="X34" s="95">
        <v>153.6</v>
      </c>
      <c r="Y34" s="96"/>
      <c r="Z34" s="97"/>
      <c r="AA34" s="98">
        <v>1</v>
      </c>
      <c r="AB34" s="133"/>
      <c r="AC34" s="99"/>
      <c r="AD34" s="99"/>
      <c r="AE34" s="99"/>
      <c r="AF34" s="95"/>
      <c r="AG34" s="95">
        <v>72</v>
      </c>
      <c r="AH34" s="99"/>
      <c r="AI34" s="99"/>
      <c r="AJ34" s="101"/>
      <c r="AK34" s="101"/>
      <c r="AL34" s="99"/>
      <c r="AM34" s="99"/>
      <c r="AN34" s="100"/>
      <c r="AO34" s="95"/>
      <c r="AP34" s="99">
        <v>2</v>
      </c>
      <c r="AQ34" s="101"/>
      <c r="AR34" s="97"/>
      <c r="AS34" s="102"/>
      <c r="AT34" s="103" t="s">
        <v>380</v>
      </c>
    </row>
    <row r="35" spans="1:49" ht="21.75" customHeight="1">
      <c r="A35" s="104">
        <v>3</v>
      </c>
      <c r="B35" s="105">
        <v>9</v>
      </c>
      <c r="C35" s="108" t="s">
        <v>363</v>
      </c>
      <c r="D35" s="93" t="s">
        <v>307</v>
      </c>
      <c r="E35" s="93" t="s">
        <v>299</v>
      </c>
      <c r="F35" s="93" t="s">
        <v>308</v>
      </c>
      <c r="G35" s="93">
        <v>7.16</v>
      </c>
      <c r="H35" s="93"/>
      <c r="I35" s="93" t="s">
        <v>301</v>
      </c>
      <c r="J35" s="93" t="s">
        <v>302</v>
      </c>
      <c r="K35" s="131" t="s">
        <v>256</v>
      </c>
      <c r="L35" s="93">
        <v>41.447740000000003</v>
      </c>
      <c r="M35" s="124">
        <v>-82.185213000000005</v>
      </c>
      <c r="N35" s="124">
        <v>4</v>
      </c>
      <c r="O35" s="124">
        <v>25</v>
      </c>
      <c r="P35" s="124">
        <v>4</v>
      </c>
      <c r="Q35" s="124">
        <v>3</v>
      </c>
      <c r="R35" s="124">
        <v>10500</v>
      </c>
      <c r="S35" s="124" t="s">
        <v>71</v>
      </c>
      <c r="T35" s="111" t="s">
        <v>71</v>
      </c>
      <c r="U35" s="124" t="s">
        <v>71</v>
      </c>
      <c r="V35" s="130">
        <v>0.37</v>
      </c>
      <c r="W35" s="95"/>
      <c r="X35" s="95">
        <v>66.7</v>
      </c>
      <c r="Y35" s="96"/>
      <c r="Z35" s="97"/>
      <c r="AA35" s="98"/>
      <c r="AB35" s="133"/>
      <c r="AC35" s="99"/>
      <c r="AD35" s="99"/>
      <c r="AE35" s="99"/>
      <c r="AF35" s="95"/>
      <c r="AG35" s="95"/>
      <c r="AH35" s="99"/>
      <c r="AI35" s="99"/>
      <c r="AJ35" s="101"/>
      <c r="AK35" s="101"/>
      <c r="AL35" s="99"/>
      <c r="AM35" s="99"/>
      <c r="AN35" s="100"/>
      <c r="AO35" s="95"/>
      <c r="AP35" s="99"/>
      <c r="AQ35" s="101"/>
      <c r="AR35" s="97"/>
      <c r="AS35" s="102"/>
      <c r="AT35" s="132" t="s">
        <v>330</v>
      </c>
    </row>
    <row r="36" spans="1:49" ht="30">
      <c r="A36" s="104">
        <v>3</v>
      </c>
      <c r="B36" s="105">
        <v>10</v>
      </c>
      <c r="C36" s="108" t="s">
        <v>362</v>
      </c>
      <c r="D36" s="93" t="s">
        <v>303</v>
      </c>
      <c r="E36" s="93" t="s">
        <v>299</v>
      </c>
      <c r="F36" s="93" t="s">
        <v>304</v>
      </c>
      <c r="G36" s="93">
        <v>2.88</v>
      </c>
      <c r="H36" s="93"/>
      <c r="I36" s="93" t="s">
        <v>301</v>
      </c>
      <c r="J36" s="93" t="s">
        <v>302</v>
      </c>
      <c r="K36" s="122" t="s">
        <v>256</v>
      </c>
      <c r="L36" s="93">
        <v>41.451300000000003</v>
      </c>
      <c r="M36" s="124">
        <v>-82.168844000000007</v>
      </c>
      <c r="N36" s="124">
        <v>3</v>
      </c>
      <c r="O36" s="124">
        <v>35</v>
      </c>
      <c r="P36" s="124">
        <v>4</v>
      </c>
      <c r="Q36" s="124">
        <v>4</v>
      </c>
      <c r="R36" s="124">
        <v>10000</v>
      </c>
      <c r="S36" s="124" t="s">
        <v>71</v>
      </c>
      <c r="T36" s="111" t="s">
        <v>71</v>
      </c>
      <c r="U36" s="124">
        <v>0.56000000000000005</v>
      </c>
      <c r="V36" s="130">
        <v>0.41</v>
      </c>
      <c r="W36" s="95"/>
      <c r="X36" s="95">
        <v>60</v>
      </c>
      <c r="Y36" s="96"/>
      <c r="Z36" s="97">
        <v>60</v>
      </c>
      <c r="AA36" s="98">
        <v>2</v>
      </c>
      <c r="AB36" s="133"/>
      <c r="AC36" s="99"/>
      <c r="AD36" s="99"/>
      <c r="AE36" s="99">
        <v>2</v>
      </c>
      <c r="AF36" s="95"/>
      <c r="AG36" s="95"/>
      <c r="AH36" s="99"/>
      <c r="AI36" s="99"/>
      <c r="AJ36" s="101"/>
      <c r="AK36" s="101"/>
      <c r="AL36" s="99"/>
      <c r="AM36" s="99"/>
      <c r="AN36" s="100"/>
      <c r="AO36" s="95"/>
      <c r="AP36" s="99"/>
      <c r="AQ36" s="101"/>
      <c r="AR36" s="97"/>
      <c r="AS36" s="102"/>
      <c r="AT36" s="103" t="s">
        <v>319</v>
      </c>
      <c r="AW36" s="134"/>
    </row>
    <row r="37" spans="1:49" ht="30">
      <c r="A37" s="104">
        <v>3</v>
      </c>
      <c r="B37" s="105">
        <v>11</v>
      </c>
      <c r="C37" s="108" t="s">
        <v>361</v>
      </c>
      <c r="D37" s="93" t="s">
        <v>303</v>
      </c>
      <c r="E37" s="93" t="s">
        <v>299</v>
      </c>
      <c r="F37" s="93" t="s">
        <v>304</v>
      </c>
      <c r="G37" s="93">
        <v>2.67</v>
      </c>
      <c r="H37" s="93"/>
      <c r="I37" s="93" t="s">
        <v>301</v>
      </c>
      <c r="J37" s="93" t="s">
        <v>302</v>
      </c>
      <c r="K37" s="122" t="s">
        <v>256</v>
      </c>
      <c r="L37" s="93">
        <v>41.45093</v>
      </c>
      <c r="M37" s="124">
        <v>-82.172826999999998</v>
      </c>
      <c r="N37" s="124">
        <v>3</v>
      </c>
      <c r="O37" s="124">
        <v>35</v>
      </c>
      <c r="P37" s="124">
        <v>4</v>
      </c>
      <c r="Q37" s="124">
        <v>3</v>
      </c>
      <c r="R37" s="124">
        <v>10000</v>
      </c>
      <c r="S37" s="124" t="s">
        <v>71</v>
      </c>
      <c r="T37" s="111" t="s">
        <v>71</v>
      </c>
      <c r="U37" s="124">
        <v>0.56000000000000005</v>
      </c>
      <c r="V37" s="130">
        <v>0.41</v>
      </c>
      <c r="W37" s="95"/>
      <c r="X37" s="95"/>
      <c r="Y37" s="96"/>
      <c r="Z37" s="97">
        <v>60</v>
      </c>
      <c r="AA37" s="98">
        <v>2</v>
      </c>
      <c r="AB37" s="133"/>
      <c r="AC37" s="99"/>
      <c r="AD37" s="99"/>
      <c r="AE37" s="99">
        <v>2</v>
      </c>
      <c r="AF37" s="95"/>
      <c r="AG37" s="95"/>
      <c r="AH37" s="99"/>
      <c r="AI37" s="99"/>
      <c r="AJ37" s="101"/>
      <c r="AK37" s="101"/>
      <c r="AL37" s="99"/>
      <c r="AM37" s="99"/>
      <c r="AN37" s="100"/>
      <c r="AO37" s="95"/>
      <c r="AP37" s="99"/>
      <c r="AQ37" s="101"/>
      <c r="AR37" s="97"/>
      <c r="AS37" s="102"/>
      <c r="AT37" s="103" t="s">
        <v>320</v>
      </c>
    </row>
    <row r="38" spans="1:49" ht="30">
      <c r="A38" s="104">
        <v>3</v>
      </c>
      <c r="B38" s="105">
        <v>12</v>
      </c>
      <c r="C38" s="108" t="s">
        <v>360</v>
      </c>
      <c r="D38" s="93" t="s">
        <v>303</v>
      </c>
      <c r="E38" s="93" t="s">
        <v>299</v>
      </c>
      <c r="F38" s="93" t="s">
        <v>304</v>
      </c>
      <c r="G38" s="93">
        <v>1.61</v>
      </c>
      <c r="H38" s="93"/>
      <c r="I38" s="93" t="s">
        <v>301</v>
      </c>
      <c r="J38" s="93" t="s">
        <v>302</v>
      </c>
      <c r="K38" s="122" t="s">
        <v>256</v>
      </c>
      <c r="L38" s="93">
        <v>41.450839999999999</v>
      </c>
      <c r="M38" s="124">
        <v>-82.193477999999999</v>
      </c>
      <c r="N38" s="124">
        <v>3</v>
      </c>
      <c r="O38" s="124">
        <v>35</v>
      </c>
      <c r="P38" s="124">
        <v>4</v>
      </c>
      <c r="Q38" s="124">
        <v>3</v>
      </c>
      <c r="R38" s="124">
        <v>10000</v>
      </c>
      <c r="S38" s="124" t="s">
        <v>71</v>
      </c>
      <c r="T38" s="111" t="s">
        <v>71</v>
      </c>
      <c r="U38" s="124">
        <v>0.56000000000000005</v>
      </c>
      <c r="V38" s="130">
        <v>0.69</v>
      </c>
      <c r="W38" s="95"/>
      <c r="X38" s="95"/>
      <c r="Y38" s="96"/>
      <c r="Z38" s="97">
        <v>60</v>
      </c>
      <c r="AA38" s="98">
        <v>2</v>
      </c>
      <c r="AB38" s="133"/>
      <c r="AC38" s="99"/>
      <c r="AD38" s="99"/>
      <c r="AE38" s="99">
        <v>2</v>
      </c>
      <c r="AF38" s="95"/>
      <c r="AG38" s="95"/>
      <c r="AH38" s="99"/>
      <c r="AI38" s="99"/>
      <c r="AJ38" s="101"/>
      <c r="AK38" s="101"/>
      <c r="AL38" s="99"/>
      <c r="AM38" s="99"/>
      <c r="AN38" s="100"/>
      <c r="AO38" s="95"/>
      <c r="AP38" s="99"/>
      <c r="AQ38" s="101"/>
      <c r="AR38" s="97"/>
      <c r="AS38" s="102"/>
      <c r="AT38" s="103" t="s">
        <v>320</v>
      </c>
    </row>
    <row r="39" spans="1:49" ht="30">
      <c r="A39" s="104">
        <v>3</v>
      </c>
      <c r="B39" s="105">
        <v>13</v>
      </c>
      <c r="C39" s="108" t="s">
        <v>359</v>
      </c>
      <c r="D39" s="93" t="s">
        <v>311</v>
      </c>
      <c r="E39" s="93" t="s">
        <v>299</v>
      </c>
      <c r="F39" s="93" t="s">
        <v>312</v>
      </c>
      <c r="G39" s="93">
        <v>1.69</v>
      </c>
      <c r="H39" s="93"/>
      <c r="I39" s="93" t="s">
        <v>301</v>
      </c>
      <c r="J39" s="93" t="s">
        <v>302</v>
      </c>
      <c r="K39" s="122" t="s">
        <v>256</v>
      </c>
      <c r="L39" s="93">
        <v>41.442210000000003</v>
      </c>
      <c r="M39" s="124">
        <v>-82.136651000000001</v>
      </c>
      <c r="N39" s="124">
        <v>5</v>
      </c>
      <c r="O39" s="124">
        <v>35</v>
      </c>
      <c r="P39" s="124">
        <v>4</v>
      </c>
      <c r="Q39" s="124">
        <v>3</v>
      </c>
      <c r="R39" s="124">
        <v>2700</v>
      </c>
      <c r="S39" s="124" t="s">
        <v>71</v>
      </c>
      <c r="T39" s="111" t="s">
        <v>71</v>
      </c>
      <c r="U39" s="124" t="s">
        <v>71</v>
      </c>
      <c r="V39" s="130">
        <v>0.52</v>
      </c>
      <c r="W39" s="95"/>
      <c r="X39" s="95"/>
      <c r="Y39" s="96"/>
      <c r="Z39" s="97">
        <v>60</v>
      </c>
      <c r="AA39" s="98">
        <v>2</v>
      </c>
      <c r="AB39" s="133"/>
      <c r="AC39" s="99"/>
      <c r="AD39" s="99"/>
      <c r="AE39" s="99">
        <v>2</v>
      </c>
      <c r="AF39" s="95"/>
      <c r="AG39" s="95"/>
      <c r="AH39" s="99"/>
      <c r="AI39" s="99"/>
      <c r="AJ39" s="101"/>
      <c r="AK39" s="101"/>
      <c r="AL39" s="99"/>
      <c r="AM39" s="99"/>
      <c r="AN39" s="100"/>
      <c r="AO39" s="95"/>
      <c r="AP39" s="99"/>
      <c r="AQ39" s="101"/>
      <c r="AR39" s="97"/>
      <c r="AS39" s="102"/>
      <c r="AT39" s="103" t="s">
        <v>320</v>
      </c>
    </row>
    <row r="40" spans="1:49" ht="30">
      <c r="A40" s="104">
        <v>3</v>
      </c>
      <c r="B40" s="105">
        <v>14</v>
      </c>
      <c r="C40" s="137" t="s">
        <v>358</v>
      </c>
      <c r="D40" s="93" t="s">
        <v>309</v>
      </c>
      <c r="E40" s="93" t="s">
        <v>299</v>
      </c>
      <c r="F40" s="93" t="s">
        <v>310</v>
      </c>
      <c r="G40" s="93">
        <v>22.9</v>
      </c>
      <c r="H40" s="93"/>
      <c r="I40" s="93" t="s">
        <v>301</v>
      </c>
      <c r="J40" s="93" t="s">
        <v>302</v>
      </c>
      <c r="K40" s="122" t="s">
        <v>256</v>
      </c>
      <c r="L40" s="93">
        <v>41.441499999999998</v>
      </c>
      <c r="M40" s="124">
        <v>-82.119906</v>
      </c>
      <c r="N40" s="124">
        <v>4</v>
      </c>
      <c r="O40" s="124">
        <v>35</v>
      </c>
      <c r="P40" s="124">
        <v>4</v>
      </c>
      <c r="Q40" s="124">
        <v>4</v>
      </c>
      <c r="R40" s="124">
        <v>8500</v>
      </c>
      <c r="S40" s="124" t="s">
        <v>71</v>
      </c>
      <c r="T40" s="111" t="s">
        <v>71</v>
      </c>
      <c r="U40" s="124">
        <v>0.65</v>
      </c>
      <c r="V40" s="130">
        <v>0.33</v>
      </c>
      <c r="W40" s="95"/>
      <c r="X40" s="95">
        <v>81.599999999999994</v>
      </c>
      <c r="Y40" s="96"/>
      <c r="Z40" s="97">
        <v>68</v>
      </c>
      <c r="AA40" s="98">
        <v>2</v>
      </c>
      <c r="AB40" s="133"/>
      <c r="AC40" s="99"/>
      <c r="AD40" s="99"/>
      <c r="AE40" s="99">
        <v>2</v>
      </c>
      <c r="AF40" s="95"/>
      <c r="AG40" s="95"/>
      <c r="AH40" s="99"/>
      <c r="AI40" s="99"/>
      <c r="AJ40" s="101"/>
      <c r="AK40" s="101"/>
      <c r="AL40" s="99"/>
      <c r="AM40" s="99"/>
      <c r="AN40" s="100"/>
      <c r="AO40" s="95"/>
      <c r="AP40" s="99"/>
      <c r="AQ40" s="101"/>
      <c r="AR40" s="97"/>
      <c r="AS40" s="102"/>
      <c r="AT40" s="103" t="s">
        <v>319</v>
      </c>
    </row>
    <row r="41" spans="1:49" ht="30">
      <c r="A41" s="104">
        <v>3</v>
      </c>
      <c r="B41" s="105">
        <v>15</v>
      </c>
      <c r="C41" s="137" t="s">
        <v>357</v>
      </c>
      <c r="D41" s="93" t="s">
        <v>309</v>
      </c>
      <c r="E41" s="93" t="s">
        <v>299</v>
      </c>
      <c r="F41" s="93" t="s">
        <v>310</v>
      </c>
      <c r="G41" s="93">
        <v>22.84</v>
      </c>
      <c r="H41" s="93"/>
      <c r="I41" s="93" t="s">
        <v>301</v>
      </c>
      <c r="J41" s="93" t="s">
        <v>302</v>
      </c>
      <c r="K41" s="122" t="s">
        <v>256</v>
      </c>
      <c r="L41" s="93">
        <v>41.44059</v>
      </c>
      <c r="M41" s="124">
        <v>-82.119900000000001</v>
      </c>
      <c r="N41" s="124">
        <v>4</v>
      </c>
      <c r="O41" s="124">
        <v>35</v>
      </c>
      <c r="P41" s="124">
        <v>4</v>
      </c>
      <c r="Q41" s="124">
        <v>4</v>
      </c>
      <c r="R41" s="124">
        <v>8500</v>
      </c>
      <c r="S41" s="124" t="s">
        <v>71</v>
      </c>
      <c r="T41" s="111" t="s">
        <v>71</v>
      </c>
      <c r="U41" s="124">
        <v>0.65</v>
      </c>
      <c r="V41" s="130">
        <v>0.33</v>
      </c>
      <c r="W41" s="95"/>
      <c r="X41" s="95">
        <v>81.599999999999994</v>
      </c>
      <c r="Y41" s="96"/>
      <c r="Z41" s="97">
        <v>68</v>
      </c>
      <c r="AA41" s="98">
        <v>2</v>
      </c>
      <c r="AB41" s="133"/>
      <c r="AC41" s="99"/>
      <c r="AD41" s="99"/>
      <c r="AE41" s="99">
        <v>2</v>
      </c>
      <c r="AF41" s="95"/>
      <c r="AG41" s="95"/>
      <c r="AH41" s="99"/>
      <c r="AI41" s="99"/>
      <c r="AJ41" s="101"/>
      <c r="AK41" s="101"/>
      <c r="AL41" s="99"/>
      <c r="AM41" s="99"/>
      <c r="AN41" s="100"/>
      <c r="AO41" s="95"/>
      <c r="AP41" s="99"/>
      <c r="AQ41" s="101"/>
      <c r="AR41" s="97"/>
      <c r="AS41" s="102"/>
      <c r="AT41" s="103" t="s">
        <v>319</v>
      </c>
    </row>
    <row r="42" spans="1:49" ht="30">
      <c r="A42" s="104">
        <v>3</v>
      </c>
      <c r="B42" s="105">
        <v>16</v>
      </c>
      <c r="C42" s="137" t="s">
        <v>356</v>
      </c>
      <c r="D42" s="93" t="s">
        <v>309</v>
      </c>
      <c r="E42" s="93" t="s">
        <v>299</v>
      </c>
      <c r="F42" s="93" t="s">
        <v>310</v>
      </c>
      <c r="G42" s="93">
        <v>22.78</v>
      </c>
      <c r="H42" s="93"/>
      <c r="I42" s="93" t="s">
        <v>301</v>
      </c>
      <c r="J42" s="93" t="s">
        <v>302</v>
      </c>
      <c r="K42" s="122" t="s">
        <v>256</v>
      </c>
      <c r="L42" s="93">
        <v>41.439720000000001</v>
      </c>
      <c r="M42" s="124">
        <v>-82.119861999999998</v>
      </c>
      <c r="N42" s="124">
        <v>4</v>
      </c>
      <c r="O42" s="124">
        <v>35</v>
      </c>
      <c r="P42" s="124">
        <v>4</v>
      </c>
      <c r="Q42" s="124">
        <v>4</v>
      </c>
      <c r="R42" s="124">
        <v>8500</v>
      </c>
      <c r="S42" s="124" t="s">
        <v>71</v>
      </c>
      <c r="T42" s="111" t="s">
        <v>71</v>
      </c>
      <c r="U42" s="124">
        <v>0.65</v>
      </c>
      <c r="V42" s="130">
        <v>0.33</v>
      </c>
      <c r="W42" s="95"/>
      <c r="X42" s="95">
        <v>81.599999999999994</v>
      </c>
      <c r="Y42" s="96"/>
      <c r="Z42" s="97">
        <v>68</v>
      </c>
      <c r="AA42" s="98">
        <v>2</v>
      </c>
      <c r="AB42" s="133"/>
      <c r="AC42" s="99"/>
      <c r="AD42" s="99"/>
      <c r="AE42" s="99">
        <v>2</v>
      </c>
      <c r="AF42" s="95"/>
      <c r="AG42" s="95">
        <v>72</v>
      </c>
      <c r="AH42" s="99"/>
      <c r="AI42" s="99"/>
      <c r="AJ42" s="101"/>
      <c r="AK42" s="101"/>
      <c r="AL42" s="99"/>
      <c r="AM42" s="99"/>
      <c r="AN42" s="100"/>
      <c r="AO42" s="95"/>
      <c r="AP42" s="99"/>
      <c r="AQ42" s="101"/>
      <c r="AR42" s="97"/>
      <c r="AS42" s="102"/>
      <c r="AT42" s="103" t="s">
        <v>319</v>
      </c>
    </row>
    <row r="43" spans="1:49" ht="36" customHeight="1">
      <c r="A43" s="104">
        <v>3</v>
      </c>
      <c r="B43" s="105">
        <v>17</v>
      </c>
      <c r="C43" s="108" t="s">
        <v>355</v>
      </c>
      <c r="D43" s="93" t="s">
        <v>303</v>
      </c>
      <c r="E43" s="93" t="s">
        <v>299</v>
      </c>
      <c r="F43" s="93" t="s">
        <v>304</v>
      </c>
      <c r="G43" s="93">
        <v>1.75</v>
      </c>
      <c r="H43" s="93"/>
      <c r="I43" s="93" t="s">
        <v>301</v>
      </c>
      <c r="J43" s="93" t="s">
        <v>302</v>
      </c>
      <c r="K43" s="122" t="s">
        <v>256</v>
      </c>
      <c r="L43" s="93">
        <v>41.450850000000003</v>
      </c>
      <c r="M43" s="124">
        <v>-82.190850999999995</v>
      </c>
      <c r="N43" s="124">
        <v>3</v>
      </c>
      <c r="O43" s="124">
        <v>35</v>
      </c>
      <c r="P43" s="124">
        <v>4</v>
      </c>
      <c r="Q43" s="124">
        <v>3</v>
      </c>
      <c r="R43" s="124">
        <v>10000</v>
      </c>
      <c r="S43" s="124" t="s">
        <v>71</v>
      </c>
      <c r="T43" s="111" t="s">
        <v>71</v>
      </c>
      <c r="U43" s="124">
        <v>0.56000000000000005</v>
      </c>
      <c r="V43" s="130">
        <v>0.53</v>
      </c>
      <c r="W43" s="95"/>
      <c r="X43" s="95"/>
      <c r="Y43" s="96"/>
      <c r="Z43" s="97">
        <v>60</v>
      </c>
      <c r="AA43" s="98">
        <v>2</v>
      </c>
      <c r="AB43" s="133"/>
      <c r="AC43" s="99"/>
      <c r="AD43" s="99"/>
      <c r="AE43" s="99">
        <v>2</v>
      </c>
      <c r="AF43" s="95"/>
      <c r="AG43" s="95"/>
      <c r="AH43" s="99"/>
      <c r="AI43" s="99"/>
      <c r="AJ43" s="101"/>
      <c r="AK43" s="101"/>
      <c r="AL43" s="99"/>
      <c r="AM43" s="99"/>
      <c r="AN43" s="100"/>
      <c r="AO43" s="95"/>
      <c r="AP43" s="99"/>
      <c r="AQ43" s="101"/>
      <c r="AR43" s="97"/>
      <c r="AS43" s="102"/>
      <c r="AT43" s="103" t="s">
        <v>321</v>
      </c>
    </row>
    <row r="44" spans="1:49" ht="36.75" customHeight="1">
      <c r="A44" s="104">
        <v>3</v>
      </c>
      <c r="B44" s="105">
        <v>18</v>
      </c>
      <c r="C44" s="108" t="s">
        <v>354</v>
      </c>
      <c r="D44" s="93" t="s">
        <v>313</v>
      </c>
      <c r="E44" s="93" t="s">
        <v>299</v>
      </c>
      <c r="F44" s="93" t="s">
        <v>314</v>
      </c>
      <c r="G44" s="93">
        <v>0.06</v>
      </c>
      <c r="H44" s="93"/>
      <c r="I44" s="93" t="s">
        <v>301</v>
      </c>
      <c r="J44" s="93" t="s">
        <v>302</v>
      </c>
      <c r="K44" s="122" t="s">
        <v>256</v>
      </c>
      <c r="L44" s="93">
        <v>41.440890000000003</v>
      </c>
      <c r="M44" s="124">
        <v>-82.178177000000005</v>
      </c>
      <c r="N44" s="124">
        <v>5</v>
      </c>
      <c r="O44" s="124">
        <v>25</v>
      </c>
      <c r="P44" s="124">
        <v>4</v>
      </c>
      <c r="Q44" s="124">
        <v>4</v>
      </c>
      <c r="R44" s="124">
        <v>3500</v>
      </c>
      <c r="S44" s="124" t="s">
        <v>71</v>
      </c>
      <c r="T44" s="111" t="s">
        <v>71</v>
      </c>
      <c r="U44" s="124" t="s">
        <v>71</v>
      </c>
      <c r="V44" s="130">
        <v>0.15</v>
      </c>
      <c r="W44" s="95"/>
      <c r="X44" s="95">
        <v>69.599999999999994</v>
      </c>
      <c r="Y44" s="96"/>
      <c r="Z44" s="97">
        <v>32</v>
      </c>
      <c r="AA44" s="98">
        <v>2</v>
      </c>
      <c r="AB44" s="133"/>
      <c r="AC44" s="99"/>
      <c r="AD44" s="99"/>
      <c r="AE44" s="99">
        <v>2</v>
      </c>
      <c r="AF44" s="95"/>
      <c r="AG44" s="95"/>
      <c r="AH44" s="99"/>
      <c r="AI44" s="99"/>
      <c r="AJ44" s="101"/>
      <c r="AK44" s="101"/>
      <c r="AL44" s="99"/>
      <c r="AM44" s="99"/>
      <c r="AN44" s="100"/>
      <c r="AO44" s="95"/>
      <c r="AP44" s="99"/>
      <c r="AQ44" s="101"/>
      <c r="AR44" s="97"/>
      <c r="AS44" s="102"/>
      <c r="AT44" s="103" t="s">
        <v>322</v>
      </c>
    </row>
    <row r="45" spans="1:49" ht="36.75" customHeight="1">
      <c r="A45" s="104">
        <v>3</v>
      </c>
      <c r="B45" s="105">
        <v>19</v>
      </c>
      <c r="C45" s="108" t="s">
        <v>353</v>
      </c>
      <c r="D45" s="93" t="s">
        <v>303</v>
      </c>
      <c r="E45" s="93" t="s">
        <v>299</v>
      </c>
      <c r="F45" s="93" t="s">
        <v>304</v>
      </c>
      <c r="G45" s="93">
        <v>3.12</v>
      </c>
      <c r="H45" s="93"/>
      <c r="I45" s="93" t="s">
        <v>301</v>
      </c>
      <c r="J45" s="93" t="s">
        <v>302</v>
      </c>
      <c r="K45" s="122" t="s">
        <v>256</v>
      </c>
      <c r="L45" s="93">
        <v>41.451770000000003</v>
      </c>
      <c r="M45" s="124">
        <v>-82.164069999999995</v>
      </c>
      <c r="N45" s="124">
        <v>3</v>
      </c>
      <c r="O45" s="124">
        <v>35</v>
      </c>
      <c r="P45" s="124">
        <v>4</v>
      </c>
      <c r="Q45" s="124">
        <v>4</v>
      </c>
      <c r="R45" s="124">
        <v>15000</v>
      </c>
      <c r="S45" s="124" t="s">
        <v>71</v>
      </c>
      <c r="T45" s="111" t="s">
        <v>71</v>
      </c>
      <c r="U45" s="124">
        <v>0.56000000000000005</v>
      </c>
      <c r="V45" s="130">
        <v>0.66</v>
      </c>
      <c r="W45" s="95"/>
      <c r="X45" s="95">
        <v>372</v>
      </c>
      <c r="Y45" s="96"/>
      <c r="Z45" s="97"/>
      <c r="AA45" s="98">
        <v>4</v>
      </c>
      <c r="AB45" s="133"/>
      <c r="AC45" s="99"/>
      <c r="AD45" s="99"/>
      <c r="AE45" s="99"/>
      <c r="AF45" s="95"/>
      <c r="AG45" s="95"/>
      <c r="AH45" s="99"/>
      <c r="AI45" s="99"/>
      <c r="AJ45" s="101"/>
      <c r="AK45" s="101"/>
      <c r="AL45" s="101"/>
      <c r="AM45" s="99"/>
      <c r="AN45" s="100"/>
      <c r="AO45" s="95"/>
      <c r="AP45" s="99"/>
      <c r="AQ45" s="99">
        <v>10</v>
      </c>
      <c r="AR45" s="97"/>
      <c r="AS45" s="102"/>
      <c r="AT45" s="103" t="s">
        <v>326</v>
      </c>
    </row>
    <row r="46" spans="1:49" ht="33" customHeight="1">
      <c r="A46" s="104">
        <v>3</v>
      </c>
      <c r="B46" s="105">
        <v>20</v>
      </c>
      <c r="C46" s="108" t="s">
        <v>352</v>
      </c>
      <c r="D46" s="93" t="s">
        <v>303</v>
      </c>
      <c r="E46" s="93" t="s">
        <v>299</v>
      </c>
      <c r="F46" s="93" t="s">
        <v>304</v>
      </c>
      <c r="G46" s="93">
        <v>3.02</v>
      </c>
      <c r="H46" s="93"/>
      <c r="I46" s="93" t="s">
        <v>301</v>
      </c>
      <c r="J46" s="93" t="s">
        <v>302</v>
      </c>
      <c r="K46" s="122" t="s">
        <v>256</v>
      </c>
      <c r="L46" s="93">
        <v>41.451590000000003</v>
      </c>
      <c r="M46" s="124">
        <v>-82.166078999999996</v>
      </c>
      <c r="N46" s="124">
        <v>3</v>
      </c>
      <c r="O46" s="124">
        <v>35</v>
      </c>
      <c r="P46" s="124">
        <v>4</v>
      </c>
      <c r="Q46" s="124">
        <v>4</v>
      </c>
      <c r="R46" s="124">
        <v>10000</v>
      </c>
      <c r="S46" s="124" t="s">
        <v>71</v>
      </c>
      <c r="T46" s="111" t="s">
        <v>71</v>
      </c>
      <c r="U46" s="124">
        <v>0.56000000000000005</v>
      </c>
      <c r="V46" s="130">
        <v>0.35</v>
      </c>
      <c r="W46" s="95"/>
      <c r="X46" s="95">
        <v>288</v>
      </c>
      <c r="Y46" s="96"/>
      <c r="Z46" s="97"/>
      <c r="AA46" s="98">
        <v>4</v>
      </c>
      <c r="AB46" s="133"/>
      <c r="AC46" s="99"/>
      <c r="AD46" s="99"/>
      <c r="AE46" s="99"/>
      <c r="AF46" s="95"/>
      <c r="AG46" s="95">
        <v>144</v>
      </c>
      <c r="AH46" s="99"/>
      <c r="AI46" s="99"/>
      <c r="AJ46" s="101"/>
      <c r="AK46" s="101"/>
      <c r="AL46" s="101"/>
      <c r="AM46" s="99"/>
      <c r="AN46" s="100"/>
      <c r="AO46" s="95"/>
      <c r="AP46" s="99"/>
      <c r="AQ46" s="99"/>
      <c r="AR46" s="97"/>
      <c r="AS46" s="102"/>
      <c r="AT46" s="103" t="s">
        <v>379</v>
      </c>
    </row>
    <row r="47" spans="1:49" ht="34.5" customHeight="1">
      <c r="A47" s="104">
        <v>3</v>
      </c>
      <c r="B47" s="105">
        <v>21</v>
      </c>
      <c r="C47" s="108" t="s">
        <v>351</v>
      </c>
      <c r="D47" s="93" t="s">
        <v>307</v>
      </c>
      <c r="E47" s="93" t="s">
        <v>299</v>
      </c>
      <c r="F47" s="93" t="s">
        <v>308</v>
      </c>
      <c r="G47" s="93">
        <v>7.31</v>
      </c>
      <c r="H47" s="93"/>
      <c r="I47" s="93" t="s">
        <v>301</v>
      </c>
      <c r="J47" s="93" t="s">
        <v>302</v>
      </c>
      <c r="K47" s="122" t="s">
        <v>256</v>
      </c>
      <c r="L47" s="93">
        <v>41.450020000000002</v>
      </c>
      <c r="M47" s="124">
        <v>-82.185196000000005</v>
      </c>
      <c r="N47" s="124">
        <v>4</v>
      </c>
      <c r="O47" s="124">
        <v>25</v>
      </c>
      <c r="P47" s="124">
        <v>4</v>
      </c>
      <c r="Q47" s="124">
        <v>3</v>
      </c>
      <c r="R47" s="124">
        <v>10500</v>
      </c>
      <c r="S47" s="124" t="s">
        <v>71</v>
      </c>
      <c r="T47" s="111" t="s">
        <v>71</v>
      </c>
      <c r="U47" s="124" t="s">
        <v>71</v>
      </c>
      <c r="V47" s="130">
        <v>0.37</v>
      </c>
      <c r="W47" s="95"/>
      <c r="X47" s="95">
        <v>60</v>
      </c>
      <c r="Y47" s="96"/>
      <c r="Z47" s="97"/>
      <c r="AA47" s="98">
        <v>2</v>
      </c>
      <c r="AB47" s="133"/>
      <c r="AC47" s="99"/>
      <c r="AD47" s="99"/>
      <c r="AE47" s="99"/>
      <c r="AF47" s="95"/>
      <c r="AG47" s="95">
        <v>144</v>
      </c>
      <c r="AH47" s="99"/>
      <c r="AI47" s="99"/>
      <c r="AJ47" s="101"/>
      <c r="AK47" s="101"/>
      <c r="AL47" s="101"/>
      <c r="AM47" s="99"/>
      <c r="AN47" s="100"/>
      <c r="AO47" s="95"/>
      <c r="AP47" s="99"/>
      <c r="AQ47" s="99"/>
      <c r="AR47" s="97"/>
      <c r="AS47" s="102"/>
      <c r="AT47" s="103" t="s">
        <v>379</v>
      </c>
    </row>
    <row r="48" spans="1:49" ht="36" customHeight="1">
      <c r="A48" s="104">
        <v>3</v>
      </c>
      <c r="B48" s="105">
        <v>22</v>
      </c>
      <c r="C48" s="108" t="s">
        <v>350</v>
      </c>
      <c r="D48" s="93" t="s">
        <v>303</v>
      </c>
      <c r="E48" s="93" t="s">
        <v>299</v>
      </c>
      <c r="F48" s="93" t="s">
        <v>304</v>
      </c>
      <c r="G48" s="93">
        <v>2.71</v>
      </c>
      <c r="H48" s="93"/>
      <c r="I48" s="93" t="s">
        <v>301</v>
      </c>
      <c r="J48" s="93" t="s">
        <v>302</v>
      </c>
      <c r="K48" s="122" t="s">
        <v>256</v>
      </c>
      <c r="L48" s="93">
        <v>41.451180000000001</v>
      </c>
      <c r="M48" s="124">
        <v>-82.170167000000006</v>
      </c>
      <c r="N48" s="124">
        <v>3</v>
      </c>
      <c r="O48" s="124">
        <v>35</v>
      </c>
      <c r="P48" s="124">
        <v>4</v>
      </c>
      <c r="Q48" s="124">
        <v>3</v>
      </c>
      <c r="R48" s="124">
        <v>10000</v>
      </c>
      <c r="S48" s="124" t="s">
        <v>71</v>
      </c>
      <c r="T48" s="111" t="s">
        <v>71</v>
      </c>
      <c r="U48" s="124">
        <v>0.56000000000000005</v>
      </c>
      <c r="V48" s="130">
        <v>0.41</v>
      </c>
      <c r="W48" s="95"/>
      <c r="X48" s="95">
        <v>60</v>
      </c>
      <c r="Y48" s="96"/>
      <c r="Z48" s="97">
        <v>60</v>
      </c>
      <c r="AA48" s="98">
        <v>2</v>
      </c>
      <c r="AB48" s="133"/>
      <c r="AC48" s="99"/>
      <c r="AD48" s="99"/>
      <c r="AE48" s="99"/>
      <c r="AF48" s="95"/>
      <c r="AG48" s="95"/>
      <c r="AH48" s="99"/>
      <c r="AI48" s="99"/>
      <c r="AJ48" s="101"/>
      <c r="AK48" s="101"/>
      <c r="AL48" s="101"/>
      <c r="AM48" s="99"/>
      <c r="AN48" s="100"/>
      <c r="AO48" s="95"/>
      <c r="AP48" s="99"/>
      <c r="AQ48" s="101"/>
      <c r="AR48" s="97"/>
      <c r="AS48" s="102"/>
      <c r="AT48" s="103" t="s">
        <v>322</v>
      </c>
    </row>
    <row r="49" spans="1:46" ht="22.5" customHeight="1">
      <c r="A49" s="104">
        <v>3</v>
      </c>
      <c r="B49" s="105">
        <v>23</v>
      </c>
      <c r="C49" s="108" t="s">
        <v>349</v>
      </c>
      <c r="D49" s="93" t="s">
        <v>303</v>
      </c>
      <c r="E49" s="93" t="s">
        <v>299</v>
      </c>
      <c r="F49" s="93" t="s">
        <v>304</v>
      </c>
      <c r="G49" s="93">
        <v>2.46</v>
      </c>
      <c r="H49" s="93"/>
      <c r="I49" s="93" t="s">
        <v>301</v>
      </c>
      <c r="J49" s="93" t="s">
        <v>302</v>
      </c>
      <c r="K49" s="122" t="s">
        <v>256</v>
      </c>
      <c r="L49" s="93">
        <v>41.450800000000001</v>
      </c>
      <c r="M49" s="124">
        <v>-82.176901000000001</v>
      </c>
      <c r="N49" s="124">
        <v>3</v>
      </c>
      <c r="O49" s="124">
        <v>35</v>
      </c>
      <c r="P49" s="124">
        <v>4</v>
      </c>
      <c r="Q49" s="124">
        <v>3</v>
      </c>
      <c r="R49" s="124">
        <v>10000</v>
      </c>
      <c r="S49" s="124" t="s">
        <v>71</v>
      </c>
      <c r="T49" s="111" t="s">
        <v>71</v>
      </c>
      <c r="U49" s="124">
        <v>0.56000000000000005</v>
      </c>
      <c r="V49" s="130">
        <v>0.4</v>
      </c>
      <c r="W49" s="95"/>
      <c r="X49" s="95"/>
      <c r="Y49" s="96"/>
      <c r="Z49" s="97">
        <v>60</v>
      </c>
      <c r="AA49" s="98">
        <v>3</v>
      </c>
      <c r="AB49" s="133"/>
      <c r="AC49" s="99"/>
      <c r="AD49" s="99"/>
      <c r="AE49" s="99"/>
      <c r="AF49" s="95"/>
      <c r="AG49" s="95"/>
      <c r="AH49" s="99"/>
      <c r="AI49" s="99"/>
      <c r="AJ49" s="101"/>
      <c r="AK49" s="101"/>
      <c r="AL49" s="101"/>
      <c r="AM49" s="99"/>
      <c r="AN49" s="100"/>
      <c r="AO49" s="95"/>
      <c r="AP49" s="99"/>
      <c r="AQ49" s="99"/>
      <c r="AR49" s="97"/>
      <c r="AS49" s="102"/>
      <c r="AT49" s="132" t="s">
        <v>392</v>
      </c>
    </row>
    <row r="50" spans="1:46" ht="22.5" customHeight="1">
      <c r="A50" s="104">
        <v>3</v>
      </c>
      <c r="B50" s="105">
        <v>24</v>
      </c>
      <c r="C50" s="108" t="s">
        <v>348</v>
      </c>
      <c r="D50" s="93" t="s">
        <v>303</v>
      </c>
      <c r="E50" s="93" t="s">
        <v>299</v>
      </c>
      <c r="F50" s="93" t="s">
        <v>304</v>
      </c>
      <c r="G50" s="93">
        <v>2.1800000000000002</v>
      </c>
      <c r="H50" s="93"/>
      <c r="I50" s="93" t="s">
        <v>301</v>
      </c>
      <c r="J50" s="93" t="s">
        <v>302</v>
      </c>
      <c r="K50" s="122" t="s">
        <v>256</v>
      </c>
      <c r="L50" s="93">
        <v>41.450850000000003</v>
      </c>
      <c r="M50" s="124">
        <v>-82.182265999999998</v>
      </c>
      <c r="N50" s="124">
        <v>3</v>
      </c>
      <c r="O50" s="124">
        <v>35</v>
      </c>
      <c r="P50" s="124">
        <v>4</v>
      </c>
      <c r="Q50" s="124">
        <v>3</v>
      </c>
      <c r="R50" s="124">
        <v>10000</v>
      </c>
      <c r="S50" s="124" t="s">
        <v>71</v>
      </c>
      <c r="T50" s="111" t="s">
        <v>71</v>
      </c>
      <c r="U50" s="124">
        <v>0.56000000000000005</v>
      </c>
      <c r="V50" s="130">
        <v>0.4</v>
      </c>
      <c r="W50" s="95"/>
      <c r="X50" s="95"/>
      <c r="Y50" s="96"/>
      <c r="Z50" s="97">
        <v>60</v>
      </c>
      <c r="AA50" s="98">
        <v>4</v>
      </c>
      <c r="AB50" s="133"/>
      <c r="AC50" s="99"/>
      <c r="AD50" s="99"/>
      <c r="AE50" s="99"/>
      <c r="AF50" s="95"/>
      <c r="AG50" s="95"/>
      <c r="AH50" s="99"/>
      <c r="AI50" s="99"/>
      <c r="AJ50" s="101"/>
      <c r="AK50" s="101"/>
      <c r="AL50" s="101"/>
      <c r="AM50" s="99"/>
      <c r="AN50" s="100"/>
      <c r="AO50" s="95"/>
      <c r="AP50" s="99"/>
      <c r="AQ50" s="99"/>
      <c r="AR50" s="97"/>
      <c r="AS50" s="102"/>
      <c r="AT50" s="132" t="s">
        <v>392</v>
      </c>
    </row>
    <row r="51" spans="1:46" ht="19.5" customHeight="1">
      <c r="A51" s="104">
        <v>3</v>
      </c>
      <c r="B51" s="105">
        <v>25</v>
      </c>
      <c r="C51" s="108" t="s">
        <v>347</v>
      </c>
      <c r="D51" s="93" t="s">
        <v>303</v>
      </c>
      <c r="E51" s="93" t="s">
        <v>299</v>
      </c>
      <c r="F51" s="93" t="s">
        <v>304</v>
      </c>
      <c r="G51" s="93">
        <v>1.86</v>
      </c>
      <c r="H51" s="93"/>
      <c r="I51" s="93" t="s">
        <v>301</v>
      </c>
      <c r="J51" s="93" t="s">
        <v>302</v>
      </c>
      <c r="K51" s="122" t="s">
        <v>256</v>
      </c>
      <c r="L51" s="93">
        <v>41.450859999999999</v>
      </c>
      <c r="M51" s="124">
        <v>-82.188695999999993</v>
      </c>
      <c r="N51" s="124">
        <v>3</v>
      </c>
      <c r="O51" s="124">
        <v>35</v>
      </c>
      <c r="P51" s="124">
        <v>4</v>
      </c>
      <c r="Q51" s="124">
        <v>3</v>
      </c>
      <c r="R51" s="124">
        <v>10000</v>
      </c>
      <c r="S51" s="124" t="s">
        <v>71</v>
      </c>
      <c r="T51" s="111" t="s">
        <v>71</v>
      </c>
      <c r="U51" s="124">
        <v>0.56000000000000005</v>
      </c>
      <c r="V51" s="130">
        <v>0.53</v>
      </c>
      <c r="W51" s="95"/>
      <c r="X51" s="95"/>
      <c r="Y51" s="96"/>
      <c r="Z51" s="97">
        <v>60</v>
      </c>
      <c r="AA51" s="98">
        <v>3</v>
      </c>
      <c r="AB51" s="133"/>
      <c r="AC51" s="99"/>
      <c r="AD51" s="99"/>
      <c r="AE51" s="99"/>
      <c r="AF51" s="95"/>
      <c r="AG51" s="95"/>
      <c r="AH51" s="99"/>
      <c r="AI51" s="99"/>
      <c r="AJ51" s="101"/>
      <c r="AK51" s="101"/>
      <c r="AL51" s="101"/>
      <c r="AM51" s="99"/>
      <c r="AN51" s="100"/>
      <c r="AO51" s="95"/>
      <c r="AP51" s="99"/>
      <c r="AQ51" s="99"/>
      <c r="AR51" s="97"/>
      <c r="AS51" s="102"/>
      <c r="AT51" s="132" t="s">
        <v>392</v>
      </c>
    </row>
    <row r="52" spans="1:46" s="134" customFormat="1" ht="120" customHeight="1">
      <c r="A52" s="104">
        <v>3</v>
      </c>
      <c r="B52" s="105">
        <v>26</v>
      </c>
      <c r="C52" s="108" t="s">
        <v>340</v>
      </c>
      <c r="D52" s="93" t="s">
        <v>309</v>
      </c>
      <c r="E52" s="93" t="s">
        <v>299</v>
      </c>
      <c r="F52" s="93" t="s">
        <v>310</v>
      </c>
      <c r="G52" s="93">
        <v>21.9</v>
      </c>
      <c r="H52" s="93"/>
      <c r="I52" s="93" t="s">
        <v>301</v>
      </c>
      <c r="J52" s="93" t="s">
        <v>302</v>
      </c>
      <c r="K52" s="122" t="s">
        <v>256</v>
      </c>
      <c r="L52" s="93">
        <v>41.427199999999999</v>
      </c>
      <c r="M52" s="124">
        <v>-82.119404000000003</v>
      </c>
      <c r="N52" s="124">
        <v>4</v>
      </c>
      <c r="O52" s="124">
        <v>50</v>
      </c>
      <c r="P52" s="124">
        <v>4</v>
      </c>
      <c r="Q52" s="124">
        <v>3</v>
      </c>
      <c r="R52" s="124">
        <v>16000</v>
      </c>
      <c r="S52" s="124" t="s">
        <v>71</v>
      </c>
      <c r="T52" s="111" t="s">
        <v>71</v>
      </c>
      <c r="U52" s="124">
        <v>0.55000000000000004</v>
      </c>
      <c r="V52" s="130">
        <v>0.38</v>
      </c>
      <c r="W52" s="95"/>
      <c r="X52" s="95">
        <v>144</v>
      </c>
      <c r="Y52" s="96"/>
      <c r="Z52" s="97"/>
      <c r="AA52" s="95">
        <v>1</v>
      </c>
      <c r="AB52" s="98"/>
      <c r="AC52" s="98"/>
      <c r="AD52" s="99"/>
      <c r="AE52" s="99"/>
      <c r="AF52" s="95"/>
      <c r="AG52" s="95">
        <v>144</v>
      </c>
      <c r="AH52" s="99"/>
      <c r="AI52" s="99"/>
      <c r="AJ52" s="101"/>
      <c r="AK52" s="101"/>
      <c r="AL52" s="101"/>
      <c r="AM52" s="99"/>
      <c r="AN52" s="100"/>
      <c r="AO52" s="95"/>
      <c r="AP52" s="99"/>
      <c r="AQ52" s="101">
        <v>4</v>
      </c>
      <c r="AR52" s="97"/>
      <c r="AS52" s="102"/>
      <c r="AT52" s="103" t="s">
        <v>377</v>
      </c>
    </row>
    <row r="53" spans="1:46" ht="17.25" customHeight="1">
      <c r="A53" s="104">
        <v>3</v>
      </c>
      <c r="B53" s="105">
        <v>27</v>
      </c>
      <c r="C53" s="108" t="s">
        <v>346</v>
      </c>
      <c r="D53" s="93" t="s">
        <v>309</v>
      </c>
      <c r="E53" s="93" t="s">
        <v>299</v>
      </c>
      <c r="F53" s="93" t="s">
        <v>312</v>
      </c>
      <c r="G53" s="93">
        <v>24.04</v>
      </c>
      <c r="H53" s="93"/>
      <c r="I53" s="93" t="s">
        <v>301</v>
      </c>
      <c r="J53" s="93" t="s">
        <v>302</v>
      </c>
      <c r="K53" s="122" t="s">
        <v>256</v>
      </c>
      <c r="L53" s="93">
        <v>41.445500000000003</v>
      </c>
      <c r="M53" s="124">
        <v>-82.136741000000001</v>
      </c>
      <c r="N53" s="124">
        <v>4</v>
      </c>
      <c r="O53" s="124">
        <v>35</v>
      </c>
      <c r="P53" s="124">
        <v>4</v>
      </c>
      <c r="Q53" s="124">
        <v>3</v>
      </c>
      <c r="R53" s="124">
        <v>9600</v>
      </c>
      <c r="S53" s="124" t="s">
        <v>71</v>
      </c>
      <c r="T53" s="111" t="s">
        <v>71</v>
      </c>
      <c r="U53" s="124">
        <v>0.65</v>
      </c>
      <c r="V53" s="130">
        <v>0.63</v>
      </c>
      <c r="W53" s="95"/>
      <c r="X53" s="95"/>
      <c r="Y53" s="96"/>
      <c r="Z53" s="97"/>
      <c r="AA53" s="95"/>
      <c r="AB53" s="98"/>
      <c r="AC53" s="98"/>
      <c r="AD53" s="99">
        <v>5</v>
      </c>
      <c r="AE53" s="99"/>
      <c r="AF53" s="95"/>
      <c r="AG53" s="95"/>
      <c r="AH53" s="99"/>
      <c r="AI53" s="99"/>
      <c r="AJ53" s="101"/>
      <c r="AK53" s="101"/>
      <c r="AL53" s="101"/>
      <c r="AM53" s="99"/>
      <c r="AN53" s="100"/>
      <c r="AO53" s="95"/>
      <c r="AP53" s="99"/>
      <c r="AQ53" s="99"/>
      <c r="AR53" s="97"/>
      <c r="AS53" s="102"/>
      <c r="AT53" s="132" t="s">
        <v>327</v>
      </c>
    </row>
    <row r="54" spans="1:46" ht="39.75" customHeight="1">
      <c r="A54" s="104">
        <v>3</v>
      </c>
      <c r="B54" s="105">
        <v>28</v>
      </c>
      <c r="C54" s="137" t="s">
        <v>345</v>
      </c>
      <c r="D54" s="93" t="s">
        <v>309</v>
      </c>
      <c r="E54" s="93" t="s">
        <v>299</v>
      </c>
      <c r="F54" s="93" t="s">
        <v>310</v>
      </c>
      <c r="G54" s="93">
        <v>26.29</v>
      </c>
      <c r="H54" s="93"/>
      <c r="I54" s="93" t="s">
        <v>301</v>
      </c>
      <c r="J54" s="93" t="s">
        <v>302</v>
      </c>
      <c r="K54" s="122" t="s">
        <v>256</v>
      </c>
      <c r="L54" s="93">
        <v>41.45637</v>
      </c>
      <c r="M54" s="124">
        <v>-82.166908000000006</v>
      </c>
      <c r="N54" s="124">
        <v>3</v>
      </c>
      <c r="O54" s="124">
        <v>25</v>
      </c>
      <c r="P54" s="124">
        <v>4</v>
      </c>
      <c r="Q54" s="124">
        <v>3</v>
      </c>
      <c r="R54" s="124">
        <v>6000</v>
      </c>
      <c r="S54" s="124" t="s">
        <v>71</v>
      </c>
      <c r="T54" s="111" t="s">
        <v>71</v>
      </c>
      <c r="U54" s="124">
        <v>0.65</v>
      </c>
      <c r="V54" s="130">
        <v>0.35</v>
      </c>
      <c r="W54" s="95"/>
      <c r="X54" s="95">
        <v>63.6</v>
      </c>
      <c r="Y54" s="96"/>
      <c r="Z54" s="97"/>
      <c r="AA54" s="95"/>
      <c r="AB54" s="98"/>
      <c r="AC54" s="98"/>
      <c r="AD54" s="99"/>
      <c r="AE54" s="99"/>
      <c r="AF54" s="95"/>
      <c r="AG54" s="95">
        <v>144</v>
      </c>
      <c r="AH54" s="99"/>
      <c r="AI54" s="99"/>
      <c r="AJ54" s="101"/>
      <c r="AK54" s="101"/>
      <c r="AL54" s="99"/>
      <c r="AM54" s="99"/>
      <c r="AN54" s="100"/>
      <c r="AO54" s="95"/>
      <c r="AP54" s="99"/>
      <c r="AQ54" s="101">
        <v>2</v>
      </c>
      <c r="AR54" s="97"/>
      <c r="AS54" s="102"/>
      <c r="AT54" s="103" t="s">
        <v>378</v>
      </c>
    </row>
    <row r="55" spans="1:46" ht="30">
      <c r="A55" s="104">
        <v>3</v>
      </c>
      <c r="B55" s="105">
        <v>29</v>
      </c>
      <c r="C55" s="137" t="s">
        <v>344</v>
      </c>
      <c r="D55" s="93" t="s">
        <v>305</v>
      </c>
      <c r="E55" s="93" t="s">
        <v>299</v>
      </c>
      <c r="F55" s="93" t="s">
        <v>306</v>
      </c>
      <c r="G55" s="93">
        <v>26.4</v>
      </c>
      <c r="H55" s="93"/>
      <c r="I55" s="93" t="s">
        <v>301</v>
      </c>
      <c r="J55" s="93" t="s">
        <v>302</v>
      </c>
      <c r="K55" s="122" t="s">
        <v>256</v>
      </c>
      <c r="L55" s="93">
        <v>41.45637</v>
      </c>
      <c r="M55" s="124">
        <v>-82.166908000000006</v>
      </c>
      <c r="N55" s="124">
        <v>4</v>
      </c>
      <c r="O55" s="124">
        <v>35</v>
      </c>
      <c r="P55" s="124">
        <v>4</v>
      </c>
      <c r="Q55" s="124">
        <v>3</v>
      </c>
      <c r="R55" s="124">
        <v>10000</v>
      </c>
      <c r="S55" s="124" t="s">
        <v>71</v>
      </c>
      <c r="T55" s="111" t="s">
        <v>71</v>
      </c>
      <c r="U55" s="124">
        <v>0.55000000000000004</v>
      </c>
      <c r="V55" s="130">
        <v>0.69</v>
      </c>
      <c r="W55" s="95"/>
      <c r="X55" s="95">
        <v>294</v>
      </c>
      <c r="Y55" s="96"/>
      <c r="Z55" s="97"/>
      <c r="AA55" s="95">
        <v>4</v>
      </c>
      <c r="AB55" s="98"/>
      <c r="AC55" s="98"/>
      <c r="AD55" s="99"/>
      <c r="AE55" s="99"/>
      <c r="AF55" s="95"/>
      <c r="AG55" s="95"/>
      <c r="AH55" s="99"/>
      <c r="AI55" s="99"/>
      <c r="AJ55" s="101"/>
      <c r="AK55" s="101"/>
      <c r="AL55" s="99"/>
      <c r="AM55" s="99"/>
      <c r="AN55" s="100"/>
      <c r="AO55" s="95"/>
      <c r="AP55" s="99"/>
      <c r="AQ55" s="101">
        <v>8</v>
      </c>
      <c r="AR55" s="97"/>
      <c r="AS55" s="102"/>
      <c r="AT55" s="103" t="s">
        <v>323</v>
      </c>
    </row>
    <row r="56" spans="1:46" ht="18.75" customHeight="1">
      <c r="A56" s="104">
        <v>3</v>
      </c>
      <c r="B56" s="105">
        <v>30</v>
      </c>
      <c r="C56" s="108" t="s">
        <v>343</v>
      </c>
      <c r="D56" s="93" t="s">
        <v>315</v>
      </c>
      <c r="E56" s="93" t="s">
        <v>299</v>
      </c>
      <c r="F56" s="93" t="s">
        <v>316</v>
      </c>
      <c r="G56" s="93">
        <v>0.31</v>
      </c>
      <c r="H56" s="93"/>
      <c r="I56" s="93" t="s">
        <v>301</v>
      </c>
      <c r="J56" s="93" t="s">
        <v>302</v>
      </c>
      <c r="K56" s="122" t="s">
        <v>256</v>
      </c>
      <c r="L56" s="93">
        <v>41.444879999999998</v>
      </c>
      <c r="M56" s="124">
        <v>-82.179233999999994</v>
      </c>
      <c r="N56" s="124">
        <v>5</v>
      </c>
      <c r="O56" s="124">
        <v>25</v>
      </c>
      <c r="P56" s="124">
        <v>4</v>
      </c>
      <c r="Q56" s="124">
        <v>4</v>
      </c>
      <c r="R56" s="124">
        <v>3000</v>
      </c>
      <c r="S56" s="124" t="s">
        <v>71</v>
      </c>
      <c r="T56" s="111" t="s">
        <v>71</v>
      </c>
      <c r="U56" s="124" t="s">
        <v>71</v>
      </c>
      <c r="V56" s="130">
        <v>0.37</v>
      </c>
      <c r="W56" s="95"/>
      <c r="X56" s="95">
        <v>144</v>
      </c>
      <c r="Y56" s="96"/>
      <c r="Z56" s="97"/>
      <c r="AA56" s="95"/>
      <c r="AB56" s="98"/>
      <c r="AC56" s="98"/>
      <c r="AD56" s="99"/>
      <c r="AE56" s="99"/>
      <c r="AF56" s="95"/>
      <c r="AG56" s="95"/>
      <c r="AH56" s="99"/>
      <c r="AI56" s="99"/>
      <c r="AJ56" s="101"/>
      <c r="AK56" s="101"/>
      <c r="AL56" s="99"/>
      <c r="AM56" s="99"/>
      <c r="AN56" s="100"/>
      <c r="AO56" s="95"/>
      <c r="AP56" s="99"/>
      <c r="AQ56" s="101"/>
      <c r="AR56" s="97"/>
      <c r="AS56" s="102"/>
      <c r="AT56" s="132" t="s">
        <v>328</v>
      </c>
    </row>
    <row r="57" spans="1:46" ht="21.75" customHeight="1">
      <c r="A57" s="104">
        <v>3</v>
      </c>
      <c r="B57" s="105">
        <v>31</v>
      </c>
      <c r="C57" s="108" t="s">
        <v>342</v>
      </c>
      <c r="D57" s="93" t="s">
        <v>315</v>
      </c>
      <c r="E57" s="93" t="s">
        <v>299</v>
      </c>
      <c r="F57" s="93" t="s">
        <v>316</v>
      </c>
      <c r="G57" s="93">
        <v>0.15</v>
      </c>
      <c r="H57" s="93"/>
      <c r="I57" s="93" t="s">
        <v>301</v>
      </c>
      <c r="J57" s="93" t="s">
        <v>302</v>
      </c>
      <c r="K57" s="122" t="s">
        <v>256</v>
      </c>
      <c r="L57" s="93">
        <v>41.444920000000003</v>
      </c>
      <c r="M57" s="124">
        <v>-82.182372999999998</v>
      </c>
      <c r="N57" s="124">
        <v>5</v>
      </c>
      <c r="O57" s="124">
        <v>25</v>
      </c>
      <c r="P57" s="124">
        <v>4</v>
      </c>
      <c r="Q57" s="124">
        <v>4</v>
      </c>
      <c r="R57" s="124">
        <v>3000</v>
      </c>
      <c r="S57" s="124" t="s">
        <v>71</v>
      </c>
      <c r="T57" s="111" t="s">
        <v>71</v>
      </c>
      <c r="U57" s="124" t="s">
        <v>71</v>
      </c>
      <c r="V57" s="130">
        <v>0.37</v>
      </c>
      <c r="W57" s="95"/>
      <c r="X57" s="95">
        <v>144</v>
      </c>
      <c r="Y57" s="96"/>
      <c r="Z57" s="97"/>
      <c r="AA57" s="95"/>
      <c r="AB57" s="98"/>
      <c r="AC57" s="98"/>
      <c r="AD57" s="99"/>
      <c r="AE57" s="99"/>
      <c r="AF57" s="95"/>
      <c r="AG57" s="95"/>
      <c r="AH57" s="99"/>
      <c r="AI57" s="99"/>
      <c r="AJ57" s="101"/>
      <c r="AK57" s="101"/>
      <c r="AL57" s="99"/>
      <c r="AM57" s="99"/>
      <c r="AN57" s="100"/>
      <c r="AO57" s="95"/>
      <c r="AP57" s="99"/>
      <c r="AQ57" s="101"/>
      <c r="AR57" s="97"/>
      <c r="AS57" s="102"/>
      <c r="AT57" s="132" t="s">
        <v>328</v>
      </c>
    </row>
    <row r="58" spans="1:46" ht="34.5" customHeight="1">
      <c r="A58" s="104">
        <v>3</v>
      </c>
      <c r="B58" s="105">
        <v>32</v>
      </c>
      <c r="C58" s="108" t="s">
        <v>341</v>
      </c>
      <c r="D58" s="93" t="s">
        <v>315</v>
      </c>
      <c r="E58" s="93" t="s">
        <v>299</v>
      </c>
      <c r="F58" s="93" t="s">
        <v>316</v>
      </c>
      <c r="G58" s="93">
        <v>0.44</v>
      </c>
      <c r="H58" s="93"/>
      <c r="I58" s="93" t="s">
        <v>301</v>
      </c>
      <c r="J58" s="93" t="s">
        <v>302</v>
      </c>
      <c r="K58" s="122" t="s">
        <v>256</v>
      </c>
      <c r="L58" s="93">
        <v>41.446800000000003</v>
      </c>
      <c r="M58" s="124">
        <v>-82.179203000000001</v>
      </c>
      <c r="N58" s="124">
        <v>5</v>
      </c>
      <c r="O58" s="124">
        <v>25</v>
      </c>
      <c r="P58" s="124">
        <v>4</v>
      </c>
      <c r="Q58" s="124">
        <v>4</v>
      </c>
      <c r="R58" s="124">
        <v>3000</v>
      </c>
      <c r="S58" s="124" t="s">
        <v>71</v>
      </c>
      <c r="T58" s="111" t="s">
        <v>71</v>
      </c>
      <c r="U58" s="124" t="s">
        <v>71</v>
      </c>
      <c r="V58" s="130">
        <v>0.37</v>
      </c>
      <c r="W58" s="95"/>
      <c r="X58" s="95">
        <v>106.7</v>
      </c>
      <c r="Y58" s="96"/>
      <c r="Z58" s="97">
        <v>64</v>
      </c>
      <c r="AA58" s="95">
        <v>2</v>
      </c>
      <c r="AB58" s="98"/>
      <c r="AC58" s="98"/>
      <c r="AD58" s="99"/>
      <c r="AE58" s="99"/>
      <c r="AF58" s="95"/>
      <c r="AG58" s="95"/>
      <c r="AH58" s="99"/>
      <c r="AI58" s="99"/>
      <c r="AJ58" s="101"/>
      <c r="AK58" s="101"/>
      <c r="AL58" s="99"/>
      <c r="AM58" s="99"/>
      <c r="AN58" s="100"/>
      <c r="AO58" s="95"/>
      <c r="AP58" s="99"/>
      <c r="AQ58" s="101"/>
      <c r="AR58" s="97"/>
      <c r="AS58" s="102"/>
      <c r="AT58" s="103" t="s">
        <v>324</v>
      </c>
    </row>
    <row r="59" spans="1:46" ht="38.25" customHeight="1">
      <c r="A59" s="104">
        <v>3</v>
      </c>
      <c r="B59" s="105">
        <v>33</v>
      </c>
      <c r="C59" s="108" t="s">
        <v>317</v>
      </c>
      <c r="D59" s="93" t="s">
        <v>309</v>
      </c>
      <c r="E59" s="93" t="s">
        <v>299</v>
      </c>
      <c r="F59" s="93" t="s">
        <v>310</v>
      </c>
      <c r="G59" s="93">
        <v>26.28</v>
      </c>
      <c r="H59" s="93"/>
      <c r="I59" s="93" t="s">
        <v>301</v>
      </c>
      <c r="J59" s="93" t="s">
        <v>302</v>
      </c>
      <c r="K59" s="122" t="s">
        <v>256</v>
      </c>
      <c r="L59" s="93">
        <v>41.45581</v>
      </c>
      <c r="M59" s="124">
        <v>-82.166809000000001</v>
      </c>
      <c r="N59" s="124">
        <v>3</v>
      </c>
      <c r="O59" s="124">
        <v>25</v>
      </c>
      <c r="P59" s="124">
        <v>4</v>
      </c>
      <c r="Q59" s="124">
        <v>3</v>
      </c>
      <c r="R59" s="124">
        <v>5600</v>
      </c>
      <c r="S59" s="124" t="s">
        <v>71</v>
      </c>
      <c r="T59" s="86" t="s">
        <v>71</v>
      </c>
      <c r="U59" s="124">
        <v>0.65</v>
      </c>
      <c r="V59" s="130">
        <v>0.35</v>
      </c>
      <c r="W59" s="95">
        <v>4</v>
      </c>
      <c r="X59" s="95"/>
      <c r="Y59" s="96"/>
      <c r="Z59" s="97"/>
      <c r="AA59" s="95">
        <v>2</v>
      </c>
      <c r="AB59" s="98"/>
      <c r="AC59" s="98"/>
      <c r="AD59" s="99"/>
      <c r="AE59" s="99">
        <v>1</v>
      </c>
      <c r="AF59" s="95">
        <v>2</v>
      </c>
      <c r="AG59" s="95"/>
      <c r="AH59" s="99"/>
      <c r="AI59" s="99"/>
      <c r="AJ59" s="101"/>
      <c r="AK59" s="101"/>
      <c r="AL59" s="99"/>
      <c r="AM59" s="99"/>
      <c r="AN59" s="100"/>
      <c r="AO59" s="95"/>
      <c r="AP59" s="99"/>
      <c r="AQ59" s="101"/>
      <c r="AR59" s="97"/>
      <c r="AS59" s="102"/>
      <c r="AT59" s="103" t="s">
        <v>325</v>
      </c>
    </row>
  </sheetData>
  <mergeCells count="5">
    <mergeCell ref="A1:M1"/>
    <mergeCell ref="W1:Z1"/>
    <mergeCell ref="AA1:AE1"/>
    <mergeCell ref="AF1:AN1"/>
    <mergeCell ref="AO1:AR1"/>
  </mergeCells>
  <phoneticPr fontId="22" type="noConversion"/>
  <hyperlinks>
    <hyperlink ref="K3" r:id="rId1"/>
    <hyperlink ref="K6" r:id="rId2"/>
    <hyperlink ref="K4" r:id="rId3"/>
    <hyperlink ref="K5" r:id="rId4"/>
    <hyperlink ref="K7" r:id="rId5"/>
    <hyperlink ref="K14" r:id="rId6"/>
    <hyperlink ref="K13" r:id="rId7"/>
    <hyperlink ref="K8" r:id="rId8"/>
    <hyperlink ref="K10" r:id="rId9"/>
    <hyperlink ref="K9" r:id="rId10"/>
    <hyperlink ref="K11" r:id="rId11"/>
    <hyperlink ref="K12" r:id="rId12"/>
    <hyperlink ref="K17" r:id="rId13"/>
    <hyperlink ref="K22" r:id="rId14"/>
    <hyperlink ref="K23" r:id="rId15"/>
    <hyperlink ref="K18" r:id="rId16"/>
    <hyperlink ref="K25" r:id="rId17"/>
    <hyperlink ref="K24" r:id="rId18"/>
    <hyperlink ref="K16" r:id="rId19"/>
    <hyperlink ref="K27" r:id="rId20"/>
    <hyperlink ref="K28" r:id="rId21"/>
    <hyperlink ref="K42" r:id="rId22"/>
    <hyperlink ref="K41" r:id="rId23"/>
    <hyperlink ref="K40" r:id="rId24"/>
    <hyperlink ref="K39" r:id="rId25"/>
    <hyperlink ref="K38" r:id="rId26"/>
    <hyperlink ref="K37" r:id="rId27"/>
    <hyperlink ref="K36" r:id="rId28"/>
    <hyperlink ref="K35" r:id="rId29"/>
    <hyperlink ref="K34" r:id="rId30"/>
    <hyperlink ref="K33" r:id="rId31"/>
    <hyperlink ref="K32" r:id="rId32"/>
    <hyperlink ref="K31" r:id="rId33"/>
    <hyperlink ref="K30" r:id="rId34"/>
    <hyperlink ref="K29" r:id="rId35"/>
    <hyperlink ref="K49" r:id="rId36"/>
    <hyperlink ref="K59" r:id="rId37"/>
    <hyperlink ref="K52" r:id="rId38"/>
    <hyperlink ref="K58" r:id="rId39"/>
    <hyperlink ref="K57" r:id="rId40"/>
    <hyperlink ref="K56" r:id="rId41"/>
    <hyperlink ref="K55" r:id="rId42"/>
    <hyperlink ref="K54" r:id="rId43"/>
    <hyperlink ref="K53" r:id="rId44"/>
    <hyperlink ref="K51" r:id="rId45"/>
    <hyperlink ref="K50" r:id="rId46"/>
    <hyperlink ref="K48" r:id="rId47"/>
    <hyperlink ref="K47" r:id="rId48"/>
    <hyperlink ref="K46" r:id="rId49"/>
    <hyperlink ref="K45" r:id="rId50"/>
    <hyperlink ref="K44" r:id="rId51"/>
    <hyperlink ref="K43" r:id="rId52"/>
    <hyperlink ref="K19" r:id="rId53"/>
    <hyperlink ref="K20" r:id="rId54"/>
    <hyperlink ref="K15" r:id="rId55"/>
    <hyperlink ref="K21" r:id="rId56"/>
  </hyperlinks>
  <pageMargins left="0.7" right="0.7" top="0.75" bottom="0.75" header="0.3" footer="0.3"/>
  <pageSetup orientation="portrait" horizontalDpi="300" verticalDpi="300" r:id="rId57"/>
</worksheet>
</file>

<file path=xl/worksheets/sheet3.xml><?xml version="1.0" encoding="utf-8"?>
<worksheet xmlns="http://schemas.openxmlformats.org/spreadsheetml/2006/main" xmlns:r="http://schemas.openxmlformats.org/officeDocument/2006/relationships">
  <sheetPr codeName="Sheet3"/>
  <dimension ref="A1:AG28"/>
  <sheetViews>
    <sheetView zoomScale="80" zoomScaleNormal="80" workbookViewId="0">
      <selection activeCell="B42" sqref="B42:B43"/>
    </sheetView>
  </sheetViews>
  <sheetFormatPr defaultRowHeight="15"/>
  <cols>
    <col min="2" max="3" width="37.140625" customWidth="1"/>
    <col min="4" max="4" width="16" customWidth="1"/>
    <col min="5" max="5" width="14.42578125" customWidth="1"/>
    <col min="6" max="6" width="15.140625" customWidth="1"/>
    <col min="7" max="7" width="14.85546875" customWidth="1"/>
    <col min="8" max="8" width="23.85546875" customWidth="1"/>
    <col min="9" max="9" width="13.5703125" bestFit="1" customWidth="1"/>
    <col min="10" max="10" width="13.5703125" customWidth="1"/>
    <col min="11" max="11" width="9.5703125" bestFit="1" customWidth="1"/>
    <col min="12" max="12" width="10.42578125" bestFit="1" customWidth="1"/>
    <col min="13" max="13" width="12.7109375" customWidth="1"/>
    <col min="14" max="14" width="10.42578125" customWidth="1"/>
    <col min="15" max="15" width="11.140625" customWidth="1"/>
    <col min="16" max="20" width="11.28515625" customWidth="1"/>
    <col min="21" max="21" width="11.140625" customWidth="1"/>
    <col min="22" max="22" width="12.140625" bestFit="1" customWidth="1"/>
    <col min="23" max="24" width="14.28515625" customWidth="1"/>
    <col min="25" max="25" width="19.28515625" bestFit="1" customWidth="1"/>
    <col min="28" max="28" width="15.5703125" customWidth="1"/>
    <col min="29" max="30" width="13.5703125" customWidth="1"/>
    <col min="31" max="31" width="10.28515625" customWidth="1"/>
    <col min="32" max="32" width="20.5703125" customWidth="1"/>
    <col min="33" max="33" width="12" bestFit="1" customWidth="1"/>
  </cols>
  <sheetData>
    <row r="1" spans="1:33" ht="36" customHeight="1" thickBot="1">
      <c r="A1" s="210" t="s">
        <v>5</v>
      </c>
      <c r="B1" s="212"/>
      <c r="C1" s="212"/>
      <c r="D1" s="212"/>
      <c r="E1" s="212"/>
      <c r="F1" s="212"/>
      <c r="G1" s="212"/>
      <c r="H1" s="212"/>
      <c r="I1" s="212"/>
      <c r="J1" s="212"/>
      <c r="K1" s="212"/>
      <c r="L1" s="213"/>
      <c r="M1" s="37"/>
      <c r="N1" s="37"/>
      <c r="O1" s="37"/>
      <c r="P1" s="37"/>
      <c r="Q1" s="37"/>
      <c r="R1" s="37"/>
      <c r="S1" s="37"/>
      <c r="T1" s="37"/>
      <c r="U1" s="37"/>
      <c r="V1" s="227" t="s">
        <v>83</v>
      </c>
      <c r="W1" s="215"/>
      <c r="X1" s="215"/>
      <c r="Y1" s="228"/>
      <c r="Z1" s="217" t="s">
        <v>2</v>
      </c>
      <c r="AA1" s="219"/>
      <c r="AB1" s="220" t="s">
        <v>82</v>
      </c>
      <c r="AC1" s="229"/>
      <c r="AD1" s="229"/>
      <c r="AE1" s="223"/>
      <c r="AF1" s="68"/>
    </row>
    <row r="2" spans="1:33" ht="53.25" customHeight="1">
      <c r="A2" s="28" t="s">
        <v>6</v>
      </c>
      <c r="B2" s="31" t="s">
        <v>37</v>
      </c>
      <c r="C2" s="31" t="s">
        <v>62</v>
      </c>
      <c r="D2" s="31" t="s">
        <v>40</v>
      </c>
      <c r="E2" s="31" t="s">
        <v>39</v>
      </c>
      <c r="F2" s="31" t="s">
        <v>96</v>
      </c>
      <c r="G2" s="33" t="s">
        <v>97</v>
      </c>
      <c r="H2" s="31" t="s">
        <v>7</v>
      </c>
      <c r="I2" s="33" t="s">
        <v>95</v>
      </c>
      <c r="J2" s="33" t="s">
        <v>44</v>
      </c>
      <c r="K2" s="31" t="s">
        <v>8</v>
      </c>
      <c r="L2" s="32" t="s">
        <v>9</v>
      </c>
      <c r="M2" s="38" t="s">
        <v>45</v>
      </c>
      <c r="N2" s="38" t="s">
        <v>46</v>
      </c>
      <c r="O2" s="38" t="s">
        <v>47</v>
      </c>
      <c r="P2" s="38" t="s">
        <v>48</v>
      </c>
      <c r="Q2" s="38" t="s">
        <v>89</v>
      </c>
      <c r="R2" s="38" t="s">
        <v>90</v>
      </c>
      <c r="S2" s="38" t="s">
        <v>91</v>
      </c>
      <c r="T2" s="38" t="s">
        <v>92</v>
      </c>
      <c r="U2" s="38" t="s">
        <v>61</v>
      </c>
      <c r="V2" s="18" t="s">
        <v>79</v>
      </c>
      <c r="W2" s="62" t="s">
        <v>80</v>
      </c>
      <c r="X2" s="62" t="s">
        <v>81</v>
      </c>
      <c r="Y2" s="61" t="s">
        <v>78</v>
      </c>
      <c r="Z2" s="2" t="s">
        <v>84</v>
      </c>
      <c r="AA2" s="3" t="s">
        <v>85</v>
      </c>
      <c r="AB2" s="29" t="s">
        <v>99</v>
      </c>
      <c r="AC2" s="64" t="s">
        <v>86</v>
      </c>
      <c r="AD2" s="64" t="s">
        <v>87</v>
      </c>
      <c r="AE2" s="67" t="s">
        <v>88</v>
      </c>
      <c r="AF2" s="69" t="s">
        <v>98</v>
      </c>
      <c r="AG2" s="30" t="s">
        <v>10</v>
      </c>
    </row>
    <row r="3" spans="1:33">
      <c r="A3" s="6">
        <v>1</v>
      </c>
      <c r="B3" s="7" t="s">
        <v>94</v>
      </c>
      <c r="C3" s="8"/>
      <c r="D3" s="8"/>
      <c r="E3" s="8"/>
      <c r="F3" s="8"/>
      <c r="G3" s="8"/>
      <c r="H3" s="8" t="s">
        <v>11</v>
      </c>
      <c r="I3" s="8"/>
      <c r="J3" s="8"/>
      <c r="K3" s="8" t="s">
        <v>12</v>
      </c>
      <c r="L3" s="13" t="s">
        <v>12</v>
      </c>
      <c r="M3" s="13"/>
      <c r="N3" s="13"/>
      <c r="O3" s="13"/>
      <c r="P3" s="13"/>
      <c r="Q3" s="13"/>
      <c r="R3" s="13"/>
      <c r="S3" s="13"/>
      <c r="T3" s="13"/>
      <c r="U3" s="13"/>
      <c r="V3" s="19"/>
      <c r="W3" s="17" t="s">
        <v>100</v>
      </c>
      <c r="X3" s="17" t="s">
        <v>100</v>
      </c>
      <c r="Y3" s="35"/>
      <c r="Z3" s="19"/>
      <c r="AA3" s="17"/>
      <c r="AB3" s="19" t="s">
        <v>100</v>
      </c>
      <c r="AC3" s="65"/>
      <c r="AD3" s="65"/>
      <c r="AE3" s="20"/>
      <c r="AF3" s="26"/>
      <c r="AG3" s="15"/>
    </row>
    <row r="4" spans="1:33">
      <c r="A4" s="6">
        <v>2</v>
      </c>
      <c r="B4" s="7" t="s">
        <v>93</v>
      </c>
      <c r="C4" s="8"/>
      <c r="D4" s="8"/>
      <c r="E4" s="8"/>
      <c r="F4" s="8"/>
      <c r="G4" s="8"/>
      <c r="H4" s="8" t="s">
        <v>13</v>
      </c>
      <c r="I4" s="8"/>
      <c r="J4" s="8"/>
      <c r="K4" s="8" t="s">
        <v>12</v>
      </c>
      <c r="L4" s="13" t="s">
        <v>12</v>
      </c>
      <c r="M4" s="13"/>
      <c r="N4" s="13"/>
      <c r="O4" s="13"/>
      <c r="P4" s="13"/>
      <c r="Q4" s="13"/>
      <c r="R4" s="13"/>
      <c r="S4" s="13"/>
      <c r="T4" s="13"/>
      <c r="U4" s="13"/>
      <c r="V4" s="19" t="s">
        <v>100</v>
      </c>
      <c r="W4" s="17"/>
      <c r="X4" s="17"/>
      <c r="Y4" s="35"/>
      <c r="Z4" s="19" t="s">
        <v>100</v>
      </c>
      <c r="AA4" s="17"/>
      <c r="AB4" s="19"/>
      <c r="AC4" s="65" t="s">
        <v>100</v>
      </c>
      <c r="AD4" s="65"/>
      <c r="AE4" s="20"/>
      <c r="AF4" s="26"/>
      <c r="AG4" s="15"/>
    </row>
    <row r="5" spans="1:33">
      <c r="A5" s="6"/>
      <c r="B5" s="7" t="s">
        <v>14</v>
      </c>
      <c r="C5" s="8"/>
      <c r="D5" s="8"/>
      <c r="E5" s="8"/>
      <c r="F5" s="8"/>
      <c r="G5" s="8"/>
      <c r="H5" s="8"/>
      <c r="I5" s="8"/>
      <c r="J5" s="8"/>
      <c r="K5" s="8"/>
      <c r="L5" s="13"/>
      <c r="M5" s="13"/>
      <c r="N5" s="13"/>
      <c r="O5" s="13"/>
      <c r="P5" s="13"/>
      <c r="Q5" s="13"/>
      <c r="R5" s="13"/>
      <c r="S5" s="13"/>
      <c r="T5" s="13"/>
      <c r="U5" s="13"/>
      <c r="V5" s="19"/>
      <c r="W5" s="17"/>
      <c r="X5" s="17"/>
      <c r="Y5" s="35"/>
      <c r="Z5" s="19"/>
      <c r="AA5" s="17"/>
      <c r="AB5" s="19"/>
      <c r="AC5" s="65"/>
      <c r="AD5" s="65"/>
      <c r="AE5" s="20"/>
      <c r="AF5" s="26"/>
      <c r="AG5" s="15"/>
    </row>
    <row r="6" spans="1:33">
      <c r="A6" s="6"/>
      <c r="B6" s="7" t="s">
        <v>15</v>
      </c>
      <c r="C6" s="8"/>
      <c r="D6" s="8"/>
      <c r="E6" s="8"/>
      <c r="F6" s="8"/>
      <c r="G6" s="8"/>
      <c r="H6" s="8"/>
      <c r="I6" s="8"/>
      <c r="J6" s="8"/>
      <c r="K6" s="8"/>
      <c r="L6" s="13"/>
      <c r="M6" s="13"/>
      <c r="N6" s="13"/>
      <c r="O6" s="13"/>
      <c r="P6" s="13"/>
      <c r="Q6" s="13"/>
      <c r="R6" s="13"/>
      <c r="S6" s="13"/>
      <c r="T6" s="13"/>
      <c r="U6" s="13"/>
      <c r="V6" s="19"/>
      <c r="W6" s="17"/>
      <c r="X6" s="17"/>
      <c r="Y6" s="35"/>
      <c r="Z6" s="19"/>
      <c r="AA6" s="17"/>
      <c r="AB6" s="19"/>
      <c r="AC6" s="65"/>
      <c r="AD6" s="65"/>
      <c r="AE6" s="20"/>
      <c r="AF6" s="26"/>
      <c r="AG6" s="15"/>
    </row>
    <row r="7" spans="1:33">
      <c r="A7" s="6"/>
      <c r="B7" s="7" t="s">
        <v>16</v>
      </c>
      <c r="C7" s="8"/>
      <c r="D7" s="8"/>
      <c r="E7" s="8"/>
      <c r="F7" s="8"/>
      <c r="G7" s="8"/>
      <c r="H7" s="8"/>
      <c r="I7" s="8"/>
      <c r="J7" s="8"/>
      <c r="K7" s="8"/>
      <c r="L7" s="13"/>
      <c r="M7" s="13"/>
      <c r="N7" s="13"/>
      <c r="O7" s="13"/>
      <c r="P7" s="13"/>
      <c r="Q7" s="13"/>
      <c r="R7" s="13"/>
      <c r="S7" s="13"/>
      <c r="T7" s="13"/>
      <c r="U7" s="13"/>
      <c r="V7" s="19"/>
      <c r="W7" s="17"/>
      <c r="X7" s="17"/>
      <c r="Y7" s="35"/>
      <c r="Z7" s="19"/>
      <c r="AA7" s="17"/>
      <c r="AB7" s="19"/>
      <c r="AC7" s="65"/>
      <c r="AD7" s="65"/>
      <c r="AE7" s="20"/>
      <c r="AF7" s="26"/>
      <c r="AG7" s="15"/>
    </row>
    <row r="8" spans="1:33">
      <c r="A8" s="6"/>
      <c r="B8" s="7" t="s">
        <v>17</v>
      </c>
      <c r="C8" s="8"/>
      <c r="D8" s="8"/>
      <c r="E8" s="8"/>
      <c r="F8" s="8"/>
      <c r="G8" s="8"/>
      <c r="H8" s="8"/>
      <c r="I8" s="8"/>
      <c r="J8" s="8"/>
      <c r="K8" s="8"/>
      <c r="L8" s="13"/>
      <c r="M8" s="13"/>
      <c r="N8" s="13"/>
      <c r="O8" s="13"/>
      <c r="P8" s="13"/>
      <c r="Q8" s="13"/>
      <c r="R8" s="13"/>
      <c r="S8" s="13"/>
      <c r="T8" s="13"/>
      <c r="U8" s="13"/>
      <c r="V8" s="19"/>
      <c r="W8" s="17"/>
      <c r="X8" s="17"/>
      <c r="Y8" s="35"/>
      <c r="Z8" s="19"/>
      <c r="AA8" s="17"/>
      <c r="AB8" s="19"/>
      <c r="AC8" s="65"/>
      <c r="AD8" s="65"/>
      <c r="AE8" s="20"/>
      <c r="AF8" s="26"/>
      <c r="AG8" s="15"/>
    </row>
    <row r="9" spans="1:33">
      <c r="A9" s="6"/>
      <c r="B9" s="7" t="s">
        <v>18</v>
      </c>
      <c r="C9" s="8"/>
      <c r="D9" s="8"/>
      <c r="E9" s="8"/>
      <c r="F9" s="8"/>
      <c r="G9" s="8"/>
      <c r="H9" s="8"/>
      <c r="I9" s="8"/>
      <c r="J9" s="8"/>
      <c r="K9" s="8"/>
      <c r="L9" s="13"/>
      <c r="M9" s="13"/>
      <c r="N9" s="13"/>
      <c r="O9" s="13"/>
      <c r="P9" s="13"/>
      <c r="Q9" s="13"/>
      <c r="R9" s="13"/>
      <c r="S9" s="13"/>
      <c r="T9" s="13"/>
      <c r="U9" s="13"/>
      <c r="V9" s="19"/>
      <c r="W9" s="17"/>
      <c r="X9" s="17"/>
      <c r="Y9" s="35"/>
      <c r="Z9" s="19"/>
      <c r="AA9" s="17"/>
      <c r="AB9" s="19"/>
      <c r="AC9" s="65"/>
      <c r="AD9" s="65"/>
      <c r="AE9" s="20"/>
      <c r="AF9" s="26"/>
      <c r="AG9" s="15"/>
    </row>
    <row r="10" spans="1:33">
      <c r="A10" s="6"/>
      <c r="B10" s="7" t="s">
        <v>19</v>
      </c>
      <c r="C10" s="8"/>
      <c r="D10" s="8"/>
      <c r="E10" s="8"/>
      <c r="F10" s="8"/>
      <c r="G10" s="8"/>
      <c r="H10" s="8"/>
      <c r="I10" s="8"/>
      <c r="J10" s="8"/>
      <c r="K10" s="8"/>
      <c r="L10" s="13"/>
      <c r="M10" s="13"/>
      <c r="N10" s="13"/>
      <c r="O10" s="13"/>
      <c r="P10" s="13"/>
      <c r="Q10" s="13"/>
      <c r="R10" s="13"/>
      <c r="S10" s="13"/>
      <c r="T10" s="13"/>
      <c r="U10" s="13"/>
      <c r="V10" s="19"/>
      <c r="W10" s="17"/>
      <c r="X10" s="17"/>
      <c r="Y10" s="35"/>
      <c r="Z10" s="19"/>
      <c r="AA10" s="17"/>
      <c r="AB10" s="19"/>
      <c r="AC10" s="65"/>
      <c r="AD10" s="65"/>
      <c r="AE10" s="20"/>
      <c r="AF10" s="26"/>
      <c r="AG10" s="15"/>
    </row>
    <row r="11" spans="1:33">
      <c r="A11" s="6"/>
      <c r="B11" s="7" t="s">
        <v>20</v>
      </c>
      <c r="C11" s="8"/>
      <c r="D11" s="8"/>
      <c r="E11" s="8"/>
      <c r="F11" s="8"/>
      <c r="G11" s="8"/>
      <c r="H11" s="8"/>
      <c r="I11" s="8"/>
      <c r="J11" s="8"/>
      <c r="K11" s="8"/>
      <c r="L11" s="13"/>
      <c r="M11" s="13"/>
      <c r="N11" s="13"/>
      <c r="O11" s="13"/>
      <c r="P11" s="13"/>
      <c r="Q11" s="13"/>
      <c r="R11" s="13"/>
      <c r="S11" s="13"/>
      <c r="T11" s="13"/>
      <c r="U11" s="13"/>
      <c r="V11" s="19"/>
      <c r="W11" s="17"/>
      <c r="X11" s="17"/>
      <c r="Y11" s="35"/>
      <c r="Z11" s="19"/>
      <c r="AA11" s="17"/>
      <c r="AB11" s="19"/>
      <c r="AC11" s="65"/>
      <c r="AD11" s="65"/>
      <c r="AE11" s="20"/>
      <c r="AF11" s="26"/>
      <c r="AG11" s="15"/>
    </row>
    <row r="12" spans="1:33">
      <c r="A12" s="6"/>
      <c r="B12" s="7" t="s">
        <v>21</v>
      </c>
      <c r="C12" s="8"/>
      <c r="D12" s="8"/>
      <c r="E12" s="8"/>
      <c r="F12" s="8"/>
      <c r="G12" s="8"/>
      <c r="H12" s="8"/>
      <c r="I12" s="8"/>
      <c r="J12" s="8"/>
      <c r="K12" s="8"/>
      <c r="L12" s="13"/>
      <c r="M12" s="13"/>
      <c r="N12" s="13"/>
      <c r="O12" s="13"/>
      <c r="P12" s="13"/>
      <c r="Q12" s="13"/>
      <c r="R12" s="13"/>
      <c r="S12" s="13"/>
      <c r="T12" s="13"/>
      <c r="U12" s="13"/>
      <c r="V12" s="19"/>
      <c r="W12" s="17"/>
      <c r="X12" s="17"/>
      <c r="Y12" s="35"/>
      <c r="Z12" s="19"/>
      <c r="AA12" s="17"/>
      <c r="AB12" s="19"/>
      <c r="AC12" s="65"/>
      <c r="AD12" s="65"/>
      <c r="AE12" s="20"/>
      <c r="AF12" s="26"/>
      <c r="AG12" s="15"/>
    </row>
    <row r="13" spans="1:33">
      <c r="A13" s="6"/>
      <c r="B13" s="7" t="s">
        <v>22</v>
      </c>
      <c r="C13" s="8"/>
      <c r="D13" s="8"/>
      <c r="E13" s="8"/>
      <c r="F13" s="8"/>
      <c r="G13" s="8"/>
      <c r="H13" s="8"/>
      <c r="I13" s="8"/>
      <c r="J13" s="8"/>
      <c r="K13" s="8"/>
      <c r="L13" s="13"/>
      <c r="M13" s="13"/>
      <c r="N13" s="13"/>
      <c r="O13" s="13"/>
      <c r="P13" s="13"/>
      <c r="Q13" s="13"/>
      <c r="R13" s="13"/>
      <c r="S13" s="13"/>
      <c r="T13" s="13"/>
      <c r="U13" s="13"/>
      <c r="V13" s="19"/>
      <c r="W13" s="17"/>
      <c r="X13" s="17"/>
      <c r="Y13" s="35"/>
      <c r="Z13" s="19"/>
      <c r="AA13" s="17"/>
      <c r="AB13" s="19"/>
      <c r="AC13" s="65"/>
      <c r="AD13" s="65"/>
      <c r="AE13" s="20"/>
      <c r="AF13" s="26"/>
      <c r="AG13" s="15"/>
    </row>
    <row r="14" spans="1:33">
      <c r="A14" s="6"/>
      <c r="B14" s="7" t="s">
        <v>23</v>
      </c>
      <c r="C14" s="8"/>
      <c r="D14" s="8"/>
      <c r="E14" s="8"/>
      <c r="F14" s="8"/>
      <c r="G14" s="8"/>
      <c r="H14" s="8"/>
      <c r="I14" s="8"/>
      <c r="J14" s="8"/>
      <c r="K14" s="8"/>
      <c r="L14" s="13"/>
      <c r="M14" s="13"/>
      <c r="N14" s="13"/>
      <c r="O14" s="13"/>
      <c r="P14" s="13"/>
      <c r="Q14" s="13"/>
      <c r="R14" s="13"/>
      <c r="S14" s="13"/>
      <c r="T14" s="13"/>
      <c r="U14" s="13"/>
      <c r="V14" s="19"/>
      <c r="W14" s="17"/>
      <c r="X14" s="17"/>
      <c r="Y14" s="35"/>
      <c r="Z14" s="19"/>
      <c r="AA14" s="17"/>
      <c r="AB14" s="19"/>
      <c r="AC14" s="65"/>
      <c r="AD14" s="65"/>
      <c r="AE14" s="20"/>
      <c r="AF14" s="26"/>
      <c r="AG14" s="15"/>
    </row>
    <row r="15" spans="1:33">
      <c r="A15" s="6"/>
      <c r="B15" s="7" t="s">
        <v>24</v>
      </c>
      <c r="C15" s="8"/>
      <c r="D15" s="8"/>
      <c r="E15" s="8"/>
      <c r="F15" s="8"/>
      <c r="G15" s="8"/>
      <c r="H15" s="8"/>
      <c r="I15" s="8"/>
      <c r="J15" s="8"/>
      <c r="K15" s="8"/>
      <c r="L15" s="13"/>
      <c r="M15" s="13"/>
      <c r="N15" s="13"/>
      <c r="O15" s="13"/>
      <c r="P15" s="13"/>
      <c r="Q15" s="13"/>
      <c r="R15" s="13"/>
      <c r="S15" s="13"/>
      <c r="T15" s="13"/>
      <c r="U15" s="13"/>
      <c r="V15" s="19"/>
      <c r="W15" s="17"/>
      <c r="X15" s="17"/>
      <c r="Y15" s="35"/>
      <c r="Z15" s="19"/>
      <c r="AA15" s="17"/>
      <c r="AB15" s="19"/>
      <c r="AC15" s="65"/>
      <c r="AD15" s="65"/>
      <c r="AE15" s="20"/>
      <c r="AF15" s="26"/>
      <c r="AG15" s="15"/>
    </row>
    <row r="16" spans="1:33">
      <c r="A16" s="6"/>
      <c r="B16" s="7" t="s">
        <v>25</v>
      </c>
      <c r="C16" s="8"/>
      <c r="D16" s="8"/>
      <c r="E16" s="8"/>
      <c r="F16" s="8"/>
      <c r="G16" s="8"/>
      <c r="H16" s="8"/>
      <c r="I16" s="8"/>
      <c r="J16" s="8"/>
      <c r="K16" s="8"/>
      <c r="L16" s="13"/>
      <c r="M16" s="13"/>
      <c r="N16" s="13"/>
      <c r="O16" s="13"/>
      <c r="P16" s="13"/>
      <c r="Q16" s="13"/>
      <c r="R16" s="13"/>
      <c r="S16" s="13"/>
      <c r="T16" s="13"/>
      <c r="U16" s="13"/>
      <c r="V16" s="19"/>
      <c r="W16" s="17"/>
      <c r="X16" s="17"/>
      <c r="Y16" s="35"/>
      <c r="Z16" s="19"/>
      <c r="AA16" s="17"/>
      <c r="AB16" s="19"/>
      <c r="AC16" s="65"/>
      <c r="AD16" s="65"/>
      <c r="AE16" s="20"/>
      <c r="AF16" s="26"/>
      <c r="AG16" s="15"/>
    </row>
    <row r="17" spans="1:33">
      <c r="A17" s="6"/>
      <c r="B17" s="7" t="s">
        <v>26</v>
      </c>
      <c r="C17" s="8"/>
      <c r="D17" s="8"/>
      <c r="E17" s="8"/>
      <c r="F17" s="8"/>
      <c r="G17" s="8"/>
      <c r="H17" s="8"/>
      <c r="I17" s="8"/>
      <c r="J17" s="8"/>
      <c r="K17" s="8"/>
      <c r="L17" s="13"/>
      <c r="M17" s="13"/>
      <c r="N17" s="13"/>
      <c r="O17" s="13"/>
      <c r="P17" s="13"/>
      <c r="Q17" s="13"/>
      <c r="R17" s="13"/>
      <c r="S17" s="13"/>
      <c r="T17" s="13"/>
      <c r="U17" s="13"/>
      <c r="V17" s="19"/>
      <c r="W17" s="17"/>
      <c r="X17" s="17"/>
      <c r="Y17" s="35"/>
      <c r="Z17" s="19"/>
      <c r="AA17" s="17"/>
      <c r="AB17" s="19"/>
      <c r="AC17" s="65"/>
      <c r="AD17" s="65"/>
      <c r="AE17" s="20"/>
      <c r="AF17" s="26"/>
      <c r="AG17" s="15"/>
    </row>
    <row r="18" spans="1:33">
      <c r="A18" s="6"/>
      <c r="B18" s="7" t="s">
        <v>27</v>
      </c>
      <c r="C18" s="8"/>
      <c r="D18" s="8"/>
      <c r="E18" s="8"/>
      <c r="F18" s="8"/>
      <c r="G18" s="8"/>
      <c r="H18" s="8"/>
      <c r="I18" s="8"/>
      <c r="J18" s="8"/>
      <c r="K18" s="8"/>
      <c r="L18" s="13"/>
      <c r="M18" s="13"/>
      <c r="N18" s="13"/>
      <c r="O18" s="13"/>
      <c r="P18" s="13"/>
      <c r="Q18" s="13"/>
      <c r="R18" s="13"/>
      <c r="S18" s="13"/>
      <c r="T18" s="13"/>
      <c r="U18" s="13"/>
      <c r="V18" s="19"/>
      <c r="W18" s="17"/>
      <c r="X18" s="17"/>
      <c r="Y18" s="35"/>
      <c r="Z18" s="19"/>
      <c r="AA18" s="17"/>
      <c r="AB18" s="19"/>
      <c r="AC18" s="65"/>
      <c r="AD18" s="65"/>
      <c r="AE18" s="20"/>
      <c r="AF18" s="26"/>
      <c r="AG18" s="15"/>
    </row>
    <row r="19" spans="1:33">
      <c r="A19" s="6"/>
      <c r="B19" s="7" t="s">
        <v>28</v>
      </c>
      <c r="C19" s="8"/>
      <c r="D19" s="8"/>
      <c r="E19" s="8"/>
      <c r="F19" s="8"/>
      <c r="G19" s="8"/>
      <c r="H19" s="8"/>
      <c r="I19" s="8"/>
      <c r="J19" s="8"/>
      <c r="K19" s="8"/>
      <c r="L19" s="13"/>
      <c r="M19" s="13"/>
      <c r="N19" s="13"/>
      <c r="O19" s="13"/>
      <c r="P19" s="13"/>
      <c r="Q19" s="13"/>
      <c r="R19" s="13"/>
      <c r="S19" s="13"/>
      <c r="T19" s="13"/>
      <c r="U19" s="13"/>
      <c r="V19" s="19"/>
      <c r="W19" s="17"/>
      <c r="X19" s="17"/>
      <c r="Y19" s="35"/>
      <c r="Z19" s="19"/>
      <c r="AA19" s="17"/>
      <c r="AB19" s="19"/>
      <c r="AC19" s="65"/>
      <c r="AD19" s="65"/>
      <c r="AE19" s="20"/>
      <c r="AF19" s="26"/>
      <c r="AG19" s="15"/>
    </row>
    <row r="20" spans="1:33">
      <c r="A20" s="6"/>
      <c r="B20" s="7" t="s">
        <v>29</v>
      </c>
      <c r="C20" s="8"/>
      <c r="D20" s="8"/>
      <c r="E20" s="8"/>
      <c r="F20" s="8"/>
      <c r="G20" s="8"/>
      <c r="H20" s="8"/>
      <c r="I20" s="8"/>
      <c r="J20" s="8"/>
      <c r="K20" s="8"/>
      <c r="L20" s="13"/>
      <c r="M20" s="13"/>
      <c r="N20" s="13"/>
      <c r="O20" s="13"/>
      <c r="P20" s="13"/>
      <c r="Q20" s="13"/>
      <c r="R20" s="13"/>
      <c r="S20" s="13"/>
      <c r="T20" s="13"/>
      <c r="U20" s="13"/>
      <c r="V20" s="19"/>
      <c r="W20" s="17"/>
      <c r="X20" s="17"/>
      <c r="Y20" s="35"/>
      <c r="Z20" s="19"/>
      <c r="AA20" s="17"/>
      <c r="AB20" s="19"/>
      <c r="AC20" s="65"/>
      <c r="AD20" s="65"/>
      <c r="AE20" s="20"/>
      <c r="AF20" s="26"/>
      <c r="AG20" s="15"/>
    </row>
    <row r="21" spans="1:33">
      <c r="A21" s="6"/>
      <c r="B21" s="7" t="s">
        <v>30</v>
      </c>
      <c r="C21" s="8"/>
      <c r="D21" s="8"/>
      <c r="E21" s="8"/>
      <c r="F21" s="8"/>
      <c r="G21" s="8"/>
      <c r="H21" s="8"/>
      <c r="I21" s="8"/>
      <c r="J21" s="8"/>
      <c r="K21" s="8"/>
      <c r="L21" s="13"/>
      <c r="M21" s="13"/>
      <c r="N21" s="13"/>
      <c r="O21" s="13"/>
      <c r="P21" s="13"/>
      <c r="Q21" s="13"/>
      <c r="R21" s="13"/>
      <c r="S21" s="13"/>
      <c r="T21" s="13"/>
      <c r="U21" s="13"/>
      <c r="V21" s="19"/>
      <c r="W21" s="17"/>
      <c r="X21" s="17"/>
      <c r="Y21" s="35"/>
      <c r="Z21" s="19"/>
      <c r="AA21" s="17"/>
      <c r="AB21" s="19"/>
      <c r="AC21" s="65"/>
      <c r="AD21" s="65"/>
      <c r="AE21" s="20"/>
      <c r="AF21" s="26"/>
      <c r="AG21" s="15"/>
    </row>
    <row r="22" spans="1:33">
      <c r="A22" s="6"/>
      <c r="B22" s="7" t="s">
        <v>31</v>
      </c>
      <c r="C22" s="8"/>
      <c r="D22" s="8"/>
      <c r="E22" s="8"/>
      <c r="F22" s="8"/>
      <c r="G22" s="8"/>
      <c r="H22" s="8"/>
      <c r="I22" s="8"/>
      <c r="J22" s="8"/>
      <c r="K22" s="8"/>
      <c r="L22" s="13"/>
      <c r="M22" s="13"/>
      <c r="N22" s="13"/>
      <c r="O22" s="13"/>
      <c r="P22" s="13"/>
      <c r="Q22" s="13"/>
      <c r="R22" s="13"/>
      <c r="S22" s="13"/>
      <c r="T22" s="13"/>
      <c r="U22" s="13"/>
      <c r="V22" s="19"/>
      <c r="W22" s="17"/>
      <c r="X22" s="17"/>
      <c r="Y22" s="35"/>
      <c r="Z22" s="19"/>
      <c r="AA22" s="17"/>
      <c r="AB22" s="19"/>
      <c r="AC22" s="65"/>
      <c r="AD22" s="65"/>
      <c r="AE22" s="20"/>
      <c r="AF22" s="26"/>
      <c r="AG22" s="15"/>
    </row>
    <row r="23" spans="1:33">
      <c r="A23" s="6"/>
      <c r="B23" s="7" t="s">
        <v>32</v>
      </c>
      <c r="C23" s="8"/>
      <c r="D23" s="8"/>
      <c r="E23" s="8"/>
      <c r="F23" s="8"/>
      <c r="G23" s="8"/>
      <c r="H23" s="8"/>
      <c r="I23" s="8"/>
      <c r="J23" s="8"/>
      <c r="K23" s="8"/>
      <c r="L23" s="13"/>
      <c r="M23" s="13"/>
      <c r="N23" s="13"/>
      <c r="O23" s="13"/>
      <c r="P23" s="13"/>
      <c r="Q23" s="13"/>
      <c r="R23" s="13"/>
      <c r="S23" s="13"/>
      <c r="T23" s="13"/>
      <c r="U23" s="13"/>
      <c r="V23" s="19"/>
      <c r="W23" s="17"/>
      <c r="X23" s="17"/>
      <c r="Y23" s="35"/>
      <c r="Z23" s="19"/>
      <c r="AA23" s="17"/>
      <c r="AB23" s="19"/>
      <c r="AC23" s="65"/>
      <c r="AD23" s="65"/>
      <c r="AE23" s="20"/>
      <c r="AF23" s="26"/>
      <c r="AG23" s="15"/>
    </row>
    <row r="24" spans="1:33">
      <c r="A24" s="6"/>
      <c r="B24" s="7" t="s">
        <v>33</v>
      </c>
      <c r="C24" s="8"/>
      <c r="D24" s="8"/>
      <c r="E24" s="8"/>
      <c r="F24" s="8"/>
      <c r="G24" s="8"/>
      <c r="H24" s="8"/>
      <c r="I24" s="8"/>
      <c r="J24" s="8"/>
      <c r="K24" s="8"/>
      <c r="L24" s="13"/>
      <c r="M24" s="13"/>
      <c r="N24" s="13"/>
      <c r="O24" s="13"/>
      <c r="P24" s="13"/>
      <c r="Q24" s="13"/>
      <c r="R24" s="13"/>
      <c r="S24" s="13"/>
      <c r="T24" s="13"/>
      <c r="U24" s="13"/>
      <c r="V24" s="19"/>
      <c r="W24" s="17"/>
      <c r="X24" s="17"/>
      <c r="Y24" s="35"/>
      <c r="Z24" s="19"/>
      <c r="AA24" s="17"/>
      <c r="AB24" s="19"/>
      <c r="AC24" s="65"/>
      <c r="AD24" s="65"/>
      <c r="AE24" s="20"/>
      <c r="AF24" s="26"/>
      <c r="AG24" s="15"/>
    </row>
    <row r="25" spans="1:33">
      <c r="A25" s="6"/>
      <c r="B25" s="7" t="s">
        <v>34</v>
      </c>
      <c r="C25" s="8"/>
      <c r="D25" s="8"/>
      <c r="E25" s="8"/>
      <c r="F25" s="8"/>
      <c r="G25" s="8"/>
      <c r="H25" s="8"/>
      <c r="I25" s="8"/>
      <c r="J25" s="8"/>
      <c r="K25" s="8"/>
      <c r="L25" s="13"/>
      <c r="M25" s="13"/>
      <c r="N25" s="13"/>
      <c r="O25" s="13"/>
      <c r="P25" s="13"/>
      <c r="Q25" s="13"/>
      <c r="R25" s="13"/>
      <c r="S25" s="13"/>
      <c r="T25" s="13"/>
      <c r="U25" s="13"/>
      <c r="V25" s="19"/>
      <c r="W25" s="17"/>
      <c r="X25" s="17"/>
      <c r="Y25" s="35"/>
      <c r="Z25" s="19"/>
      <c r="AA25" s="17"/>
      <c r="AB25" s="19"/>
      <c r="AC25" s="65"/>
      <c r="AD25" s="65"/>
      <c r="AE25" s="20"/>
      <c r="AF25" s="26"/>
      <c r="AG25" s="15"/>
    </row>
    <row r="26" spans="1:33">
      <c r="A26" s="6"/>
      <c r="B26" s="7" t="s">
        <v>35</v>
      </c>
      <c r="C26" s="8"/>
      <c r="D26" s="8"/>
      <c r="E26" s="8"/>
      <c r="F26" s="8"/>
      <c r="G26" s="8"/>
      <c r="H26" s="8"/>
      <c r="I26" s="8"/>
      <c r="J26" s="8"/>
      <c r="K26" s="8"/>
      <c r="L26" s="13"/>
      <c r="M26" s="13"/>
      <c r="N26" s="13"/>
      <c r="O26" s="13"/>
      <c r="P26" s="13"/>
      <c r="Q26" s="13"/>
      <c r="R26" s="13"/>
      <c r="S26" s="13"/>
      <c r="T26" s="13"/>
      <c r="U26" s="13"/>
      <c r="V26" s="19"/>
      <c r="W26" s="17"/>
      <c r="X26" s="17"/>
      <c r="Y26" s="35"/>
      <c r="Z26" s="19"/>
      <c r="AA26" s="17"/>
      <c r="AB26" s="19"/>
      <c r="AC26" s="65"/>
      <c r="AD26" s="65"/>
      <c r="AE26" s="20"/>
      <c r="AF26" s="26"/>
      <c r="AG26" s="15"/>
    </row>
    <row r="27" spans="1:33" ht="15.75" thickBot="1">
      <c r="A27" s="9"/>
      <c r="B27" s="10" t="s">
        <v>36</v>
      </c>
      <c r="C27" s="11"/>
      <c r="D27" s="11"/>
      <c r="E27" s="11"/>
      <c r="F27" s="11"/>
      <c r="G27" s="11"/>
      <c r="H27" s="11"/>
      <c r="I27" s="11"/>
      <c r="J27" s="11"/>
      <c r="K27" s="11"/>
      <c r="L27" s="14"/>
      <c r="M27" s="14"/>
      <c r="N27" s="14"/>
      <c r="O27" s="14"/>
      <c r="P27" s="14"/>
      <c r="Q27" s="14"/>
      <c r="R27" s="14"/>
      <c r="S27" s="14"/>
      <c r="T27" s="14"/>
      <c r="U27" s="14"/>
      <c r="V27" s="21"/>
      <c r="W27" s="23"/>
      <c r="X27" s="23"/>
      <c r="Y27" s="63"/>
      <c r="Z27" s="21"/>
      <c r="AA27" s="23"/>
      <c r="AB27" s="21"/>
      <c r="AC27" s="66"/>
      <c r="AD27" s="66"/>
      <c r="AE27" s="22"/>
      <c r="AF27" s="27"/>
      <c r="AG27" s="15"/>
    </row>
    <row r="28" spans="1:33" ht="16.5" thickBot="1">
      <c r="AG28" s="12"/>
    </row>
  </sheetData>
  <mergeCells count="4">
    <mergeCell ref="A1:L1"/>
    <mergeCell ref="V1:Y1"/>
    <mergeCell ref="Z1:AA1"/>
    <mergeCell ref="AB1:AE1"/>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9"/>
  <dimension ref="A1:BW47"/>
  <sheetViews>
    <sheetView zoomScale="85" zoomScaleNormal="85" workbookViewId="0">
      <selection activeCell="E28" sqref="E28"/>
    </sheetView>
  </sheetViews>
  <sheetFormatPr defaultColWidth="13.28515625" defaultRowHeight="15"/>
  <cols>
    <col min="2" max="2" width="29.85546875" bestFit="1" customWidth="1"/>
    <col min="3" max="3" width="29.42578125" bestFit="1" customWidth="1"/>
    <col min="4" max="4" width="27.7109375" bestFit="1" customWidth="1"/>
    <col min="5" max="5" width="29.140625" bestFit="1" customWidth="1"/>
    <col min="6" max="6" width="28" bestFit="1" customWidth="1"/>
    <col min="7" max="7" width="27.7109375" bestFit="1" customWidth="1"/>
    <col min="8" max="8" width="41.28515625" bestFit="1" customWidth="1"/>
    <col min="9" max="9" width="30.140625" bestFit="1" customWidth="1"/>
    <col min="10" max="11" width="39.85546875" bestFit="1" customWidth="1"/>
    <col min="12" max="12" width="31.28515625" bestFit="1" customWidth="1"/>
    <col min="13" max="13" width="32.7109375" bestFit="1" customWidth="1"/>
    <col min="14" max="14" width="42.28515625" bestFit="1" customWidth="1"/>
    <col min="15" max="15" width="31.28515625" bestFit="1" customWidth="1"/>
    <col min="16" max="17" width="40.85546875" bestFit="1" customWidth="1"/>
    <col min="18" max="18" width="32.28515625" bestFit="1" customWidth="1"/>
    <col min="19" max="19" width="34.140625" bestFit="1" customWidth="1"/>
    <col min="20" max="20" width="37.7109375" bestFit="1" customWidth="1"/>
    <col min="21" max="21" width="26.5703125" bestFit="1" customWidth="1"/>
    <col min="22" max="23" width="36.28515625" bestFit="1" customWidth="1"/>
    <col min="24" max="24" width="27.7109375" bestFit="1" customWidth="1"/>
    <col min="25" max="25" width="29.42578125" bestFit="1" customWidth="1"/>
    <col min="26" max="26" width="20.85546875" bestFit="1" customWidth="1"/>
  </cols>
  <sheetData>
    <row r="1" spans="1:20" ht="21">
      <c r="A1" s="230" t="s">
        <v>101</v>
      </c>
      <c r="B1" s="230"/>
      <c r="C1" s="70" t="str">
        <f>IF('Basic Application Info'!A32="","Not Assigned",'Basic Application Info'!A32)</f>
        <v>Not Assigned</v>
      </c>
    </row>
    <row r="4" spans="1:20" ht="21">
      <c r="A4" s="71" t="s">
        <v>102</v>
      </c>
    </row>
    <row r="5" spans="1:20">
      <c r="A5" s="72" t="s">
        <v>103</v>
      </c>
    </row>
    <row r="6" spans="1:20">
      <c r="A6" s="73" t="s">
        <v>104</v>
      </c>
      <c r="B6" s="73" t="s">
        <v>105</v>
      </c>
      <c r="C6" s="73" t="s">
        <v>106</v>
      </c>
      <c r="D6" s="73" t="s">
        <v>107</v>
      </c>
      <c r="E6" s="73" t="s">
        <v>108</v>
      </c>
      <c r="F6" s="73" t="s">
        <v>109</v>
      </c>
      <c r="G6" s="73" t="s">
        <v>51</v>
      </c>
      <c r="H6" s="73" t="s">
        <v>110</v>
      </c>
      <c r="I6" s="73" t="s">
        <v>111</v>
      </c>
      <c r="J6" s="73" t="s">
        <v>112</v>
      </c>
      <c r="K6" s="73" t="s">
        <v>113</v>
      </c>
      <c r="L6" s="73" t="s">
        <v>114</v>
      </c>
      <c r="M6" s="73" t="s">
        <v>115</v>
      </c>
      <c r="N6" s="73" t="s">
        <v>116</v>
      </c>
      <c r="O6" s="73" t="s">
        <v>117</v>
      </c>
      <c r="P6" s="73" t="s">
        <v>118</v>
      </c>
      <c r="Q6" s="73" t="s">
        <v>119</v>
      </c>
      <c r="R6" s="73" t="s">
        <v>120</v>
      </c>
      <c r="S6" s="73" t="s">
        <v>121</v>
      </c>
      <c r="T6" s="73" t="s">
        <v>122</v>
      </c>
    </row>
    <row r="7" spans="1:20">
      <c r="A7" t="str">
        <f>C7</f>
        <v>Not Assigned</v>
      </c>
      <c r="B7" t="str">
        <f>LEFT(C7,6)</f>
        <v>Not As</v>
      </c>
      <c r="C7" t="str">
        <f>C1</f>
        <v>Not Assigned</v>
      </c>
      <c r="D7" t="str">
        <f>'Basic Application Info'!C12</f>
        <v>District 3 &amp; 12</v>
      </c>
      <c r="E7" t="str">
        <f>'Basic Application Info'!G12</f>
        <v>Lorain and Cuyahoga</v>
      </c>
      <c r="F7" t="str">
        <f>'Basic Application Info'!D2</f>
        <v>District 3 &amp; District 12 (D12 Lead)</v>
      </c>
      <c r="G7" t="str">
        <f>'Basic Application Info'!D3</f>
        <v>Systemic Pedestrian Treatments  (D3/D12-PED-FY2025)</v>
      </c>
      <c r="H7">
        <f>'Basic Application Info'!D4</f>
        <v>0</v>
      </c>
      <c r="I7" t="str">
        <f>'Basic Application Info'!D5</f>
        <v>Brian Blayney</v>
      </c>
      <c r="J7" t="str">
        <f>'Basic Application Info'!D8</f>
        <v>216.584.2108</v>
      </c>
      <c r="K7" t="str">
        <f>'Basic Application Info'!D9</f>
        <v>brian.blayney@dot.ohio.gov</v>
      </c>
      <c r="L7" s="74" t="str">
        <f>'Basic Application Info'!D6</f>
        <v>Brian Blayney</v>
      </c>
      <c r="M7" s="74" t="str">
        <f>'Basic Application Info'!D7</f>
        <v>District 12 Traffic Planning Engineer</v>
      </c>
      <c r="N7" t="str">
        <f>J7</f>
        <v>216.584.2108</v>
      </c>
      <c r="O7" s="79">
        <v>44227</v>
      </c>
      <c r="T7">
        <f>'Basic Application Info'!A34</f>
        <v>0</v>
      </c>
    </row>
    <row r="10" spans="1:20" ht="21">
      <c r="A10" s="71" t="s">
        <v>123</v>
      </c>
    </row>
    <row r="11" spans="1:20">
      <c r="A11" s="72" t="s">
        <v>124</v>
      </c>
    </row>
    <row r="12" spans="1:20">
      <c r="A12" s="73" t="s">
        <v>106</v>
      </c>
      <c r="B12" s="73" t="s">
        <v>125</v>
      </c>
    </row>
    <row r="13" spans="1:20">
      <c r="A13" t="str">
        <f>C1</f>
        <v>Not Assigned</v>
      </c>
      <c r="B13" t="str">
        <f>'Basic Application Info'!A18</f>
        <v xml:space="preserve">Priority rankings were selected by the multi-agency team for each location identified. District 3 created a GIS tool to help with the initial screening of locations based on some of the following attributes: crash data, speed limit, population, number of lanes, equity measure, and  active transportation demand and need. Then the cities of Lorain and Cleveland both shared lists of their priority locations to be considered.  </v>
      </c>
    </row>
    <row r="16" spans="1:20" ht="21">
      <c r="A16" s="71" t="s">
        <v>126</v>
      </c>
    </row>
    <row r="17" spans="1:11">
      <c r="A17" s="72" t="s">
        <v>127</v>
      </c>
    </row>
    <row r="18" spans="1:11">
      <c r="A18" s="73" t="s">
        <v>106</v>
      </c>
      <c r="B18" s="73" t="s">
        <v>128</v>
      </c>
      <c r="C18" s="73" t="s">
        <v>129</v>
      </c>
    </row>
    <row r="19" spans="1:11">
      <c r="A19" t="str">
        <f>A13</f>
        <v>Not Assigned</v>
      </c>
      <c r="B19" t="str">
        <f>'Basic Application Info'!A16</f>
        <v>The multi-agency team has identified locations of high demand and need where pedestrian safety improvements are recommended. The locations identified are within the City of Lorain in Lorain County, and the cities of Cleveland, Euclid and Fairview Park in Cuyahoga County. Each jurisdiction has shared their support for the proposed pedestrian improvements within their city. The proposed project is meant to improve the overall safety of pedestrians by increasing the visibility of pedestrians, shortening crossing lengths, slowing down vehicles approaching a crossing, and reducing the frequency and severity of pedestrian crashes.</v>
      </c>
    </row>
    <row r="24" spans="1:11" ht="21">
      <c r="A24" s="71" t="s">
        <v>130</v>
      </c>
    </row>
    <row r="25" spans="1:11">
      <c r="A25" s="72" t="s">
        <v>131</v>
      </c>
    </row>
    <row r="26" spans="1:11">
      <c r="A26" s="73" t="s">
        <v>132</v>
      </c>
      <c r="B26" s="73" t="s">
        <v>106</v>
      </c>
      <c r="C26" s="73" t="s">
        <v>133</v>
      </c>
      <c r="D26" s="73" t="s">
        <v>62</v>
      </c>
      <c r="E26" s="73" t="s">
        <v>134</v>
      </c>
      <c r="F26" s="73" t="s">
        <v>135</v>
      </c>
      <c r="G26" s="73" t="s">
        <v>136</v>
      </c>
      <c r="H26" s="73" t="s">
        <v>137</v>
      </c>
      <c r="I26" s="73" t="s">
        <v>138</v>
      </c>
      <c r="J26" s="73" t="s">
        <v>139</v>
      </c>
      <c r="K26" s="73" t="s">
        <v>140</v>
      </c>
    </row>
    <row r="27" spans="1:11">
      <c r="A27" s="75"/>
      <c r="I27" s="76"/>
      <c r="J27" s="76"/>
    </row>
    <row r="28" spans="1:11">
      <c r="A28" s="75"/>
      <c r="I28" s="76"/>
      <c r="J28" s="76"/>
    </row>
    <row r="29" spans="1:11">
      <c r="A29" s="75"/>
      <c r="I29" s="76"/>
      <c r="J29" s="76"/>
    </row>
    <row r="30" spans="1:11">
      <c r="A30" s="75"/>
      <c r="I30" s="76"/>
      <c r="J30" s="76"/>
    </row>
    <row r="31" spans="1:11">
      <c r="A31" s="75"/>
      <c r="I31" s="76"/>
      <c r="J31" s="76"/>
    </row>
    <row r="32" spans="1:11">
      <c r="A32" s="75"/>
      <c r="I32" s="76"/>
      <c r="J32" s="76"/>
    </row>
    <row r="33" spans="1:75">
      <c r="A33" s="75"/>
      <c r="I33" s="76"/>
      <c r="J33" s="76"/>
    </row>
    <row r="34" spans="1:75">
      <c r="A34" s="75"/>
      <c r="I34" s="76"/>
      <c r="J34" s="76"/>
    </row>
    <row r="35" spans="1:75">
      <c r="A35" s="75"/>
      <c r="I35" s="76"/>
      <c r="J35" s="76"/>
    </row>
    <row r="36" spans="1:75">
      <c r="A36" s="75"/>
      <c r="I36" s="76"/>
      <c r="J36" s="76"/>
    </row>
    <row r="38" spans="1:75" ht="21">
      <c r="A38" s="71" t="s">
        <v>63</v>
      </c>
    </row>
    <row r="39" spans="1:75">
      <c r="A39" s="72" t="s">
        <v>141</v>
      </c>
    </row>
    <row r="40" spans="1:75">
      <c r="A40" s="73" t="s">
        <v>106</v>
      </c>
      <c r="B40" s="73" t="s">
        <v>142</v>
      </c>
      <c r="C40" s="73" t="s">
        <v>143</v>
      </c>
      <c r="D40" s="73" t="s">
        <v>144</v>
      </c>
      <c r="E40" s="73" t="s">
        <v>145</v>
      </c>
      <c r="F40" s="73" t="s">
        <v>146</v>
      </c>
      <c r="G40" s="73" t="s">
        <v>147</v>
      </c>
      <c r="H40" s="73" t="s">
        <v>148</v>
      </c>
      <c r="I40" s="73" t="s">
        <v>149</v>
      </c>
      <c r="J40" s="73" t="s">
        <v>150</v>
      </c>
      <c r="K40" s="73" t="s">
        <v>151</v>
      </c>
      <c r="L40" s="73" t="s">
        <v>152</v>
      </c>
      <c r="M40" s="73" t="s">
        <v>153</v>
      </c>
      <c r="N40" s="73" t="s">
        <v>154</v>
      </c>
      <c r="O40" s="73" t="s">
        <v>155</v>
      </c>
      <c r="P40" s="73" t="s">
        <v>156</v>
      </c>
      <c r="Q40" s="73" t="s">
        <v>157</v>
      </c>
      <c r="R40" s="73" t="s">
        <v>158</v>
      </c>
      <c r="S40" s="73" t="s">
        <v>159</v>
      </c>
      <c r="T40" s="73" t="s">
        <v>160</v>
      </c>
      <c r="U40" s="73" t="s">
        <v>161</v>
      </c>
      <c r="V40" s="73" t="s">
        <v>162</v>
      </c>
      <c r="W40" s="73" t="s">
        <v>163</v>
      </c>
      <c r="X40" s="73" t="s">
        <v>164</v>
      </c>
      <c r="Y40" s="73" t="s">
        <v>165</v>
      </c>
      <c r="Z40" s="73" t="s">
        <v>166</v>
      </c>
      <c r="AA40" s="73" t="s">
        <v>167</v>
      </c>
      <c r="AB40" s="73" t="s">
        <v>168</v>
      </c>
      <c r="AC40" s="73" t="s">
        <v>169</v>
      </c>
      <c r="AD40" s="73" t="s">
        <v>170</v>
      </c>
      <c r="AE40" s="73" t="s">
        <v>171</v>
      </c>
      <c r="AF40" s="73" t="s">
        <v>172</v>
      </c>
      <c r="AG40" s="73" t="s">
        <v>173</v>
      </c>
      <c r="AH40" s="73" t="s">
        <v>174</v>
      </c>
      <c r="AI40" s="73" t="s">
        <v>175</v>
      </c>
      <c r="AJ40" s="73" t="s">
        <v>176</v>
      </c>
      <c r="AK40" s="73" t="s">
        <v>177</v>
      </c>
      <c r="AL40" s="73" t="s">
        <v>178</v>
      </c>
      <c r="AM40" s="73" t="s">
        <v>179</v>
      </c>
      <c r="AN40" s="73" t="s">
        <v>180</v>
      </c>
      <c r="AO40" s="73" t="s">
        <v>181</v>
      </c>
      <c r="AP40" s="73" t="s">
        <v>182</v>
      </c>
      <c r="AQ40" s="73" t="s">
        <v>183</v>
      </c>
      <c r="AR40" s="73" t="s">
        <v>184</v>
      </c>
      <c r="AS40" s="73" t="s">
        <v>185</v>
      </c>
      <c r="AT40" s="73" t="s">
        <v>186</v>
      </c>
      <c r="AU40" s="73" t="s">
        <v>187</v>
      </c>
      <c r="AV40" s="73" t="s">
        <v>188</v>
      </c>
      <c r="AW40" s="73" t="s">
        <v>189</v>
      </c>
      <c r="AX40" s="73" t="s">
        <v>190</v>
      </c>
      <c r="AY40" s="73" t="s">
        <v>191</v>
      </c>
      <c r="AZ40" s="73" t="s">
        <v>192</v>
      </c>
      <c r="BA40" s="73" t="s">
        <v>193</v>
      </c>
      <c r="BB40" s="73" t="s">
        <v>194</v>
      </c>
      <c r="BC40" s="73" t="s">
        <v>195</v>
      </c>
      <c r="BD40" s="73" t="s">
        <v>196</v>
      </c>
      <c r="BE40" s="73" t="s">
        <v>197</v>
      </c>
      <c r="BF40" s="73" t="s">
        <v>198</v>
      </c>
      <c r="BG40" s="73" t="s">
        <v>199</v>
      </c>
      <c r="BH40" s="73" t="s">
        <v>200</v>
      </c>
      <c r="BI40" s="73" t="s">
        <v>201</v>
      </c>
      <c r="BJ40" s="73" t="s">
        <v>202</v>
      </c>
      <c r="BK40" s="73" t="s">
        <v>203</v>
      </c>
      <c r="BL40" s="73" t="s">
        <v>204</v>
      </c>
      <c r="BM40" s="73" t="s">
        <v>205</v>
      </c>
      <c r="BN40" s="73" t="s">
        <v>206</v>
      </c>
      <c r="BO40" s="73" t="s">
        <v>207</v>
      </c>
      <c r="BP40" s="73" t="s">
        <v>208</v>
      </c>
      <c r="BQ40" s="73" t="s">
        <v>209</v>
      </c>
      <c r="BR40" s="73" t="s">
        <v>210</v>
      </c>
      <c r="BS40" s="73" t="s">
        <v>211</v>
      </c>
      <c r="BT40" s="73" t="s">
        <v>212</v>
      </c>
      <c r="BU40" s="73" t="s">
        <v>213</v>
      </c>
      <c r="BV40" s="73" t="s">
        <v>214</v>
      </c>
      <c r="BW40" s="73" t="s">
        <v>215</v>
      </c>
    </row>
    <row r="41" spans="1:75">
      <c r="A41" t="str">
        <f>C1</f>
        <v>Not Assigned</v>
      </c>
      <c r="B41" s="74">
        <f>'Basic Application Info'!D21</f>
        <v>2022</v>
      </c>
      <c r="C41" s="80" t="s">
        <v>232</v>
      </c>
      <c r="D41" s="74">
        <f>'Basic Application Info'!E21</f>
        <v>2023</v>
      </c>
      <c r="E41" s="74">
        <f>'Basic Application Info'!F21</f>
        <v>2024</v>
      </c>
      <c r="F41" s="74">
        <f>'Basic Application Info'!G21</f>
        <v>0</v>
      </c>
      <c r="G41" s="74">
        <f>'Basic Application Info'!H21</f>
        <v>2025</v>
      </c>
      <c r="H41">
        <f>'Basic Application Info'!D24</f>
        <v>0</v>
      </c>
      <c r="I41">
        <v>0</v>
      </c>
      <c r="J41">
        <f>'Basic Application Info'!E24</f>
        <v>196980.18</v>
      </c>
      <c r="K41">
        <f>'Basic Application Info'!F24</f>
        <v>131320.12</v>
      </c>
      <c r="L41">
        <f>'Basic Application Info'!G24</f>
        <v>0</v>
      </c>
      <c r="M41">
        <f>'Basic Application Info'!H24</f>
        <v>1313201.21</v>
      </c>
      <c r="N41" t="str">
        <f>'Basic Application Info'!D23</f>
        <v>N/A</v>
      </c>
      <c r="O41">
        <v>0</v>
      </c>
      <c r="P41" t="str">
        <f>'Basic Application Info'!E23</f>
        <v>N/A</v>
      </c>
      <c r="Q41" t="str">
        <f>'Basic Application Info'!F23</f>
        <v>N/A</v>
      </c>
      <c r="R41" t="str">
        <f>'Basic Application Info'!G23</f>
        <v>N/A</v>
      </c>
      <c r="S41" t="str">
        <f>'Basic Application Info'!H23</f>
        <v>N/A</v>
      </c>
      <c r="T41">
        <f>'Basic Application Info'!D25</f>
        <v>0</v>
      </c>
      <c r="U41">
        <v>0</v>
      </c>
      <c r="V41">
        <f>'Basic Application Info'!E25</f>
        <v>21886.69</v>
      </c>
      <c r="W41">
        <f>'Basic Application Info'!F25</f>
        <v>14591.12</v>
      </c>
      <c r="X41">
        <f>'Basic Application Info'!G25</f>
        <v>0</v>
      </c>
      <c r="Y41">
        <f>'Basic Application Info'!H25</f>
        <v>145911.25</v>
      </c>
      <c r="BW41" t="str">
        <f>'Basic Application Info'!A28</f>
        <v xml:space="preserve">The multi-agency team includes: District 3, District 12, and the cities of Lorain, Cleveland, Euclid and Fairview Park. </v>
      </c>
    </row>
    <row r="44" spans="1:75" ht="21">
      <c r="A44" s="71" t="s">
        <v>216</v>
      </c>
    </row>
    <row r="45" spans="1:75">
      <c r="A45" s="72" t="s">
        <v>217</v>
      </c>
    </row>
    <row r="46" spans="1:75">
      <c r="A46" s="73" t="s">
        <v>106</v>
      </c>
      <c r="B46" s="73" t="s">
        <v>218</v>
      </c>
      <c r="C46" s="73" t="s">
        <v>219</v>
      </c>
      <c r="D46" s="73" t="s">
        <v>220</v>
      </c>
      <c r="E46" s="73" t="s">
        <v>221</v>
      </c>
      <c r="F46" s="73" t="s">
        <v>222</v>
      </c>
      <c r="G46" s="73" t="s">
        <v>223</v>
      </c>
      <c r="H46" s="73" t="s">
        <v>224</v>
      </c>
      <c r="I46" s="73" t="s">
        <v>225</v>
      </c>
      <c r="J46" s="73" t="s">
        <v>226</v>
      </c>
      <c r="K46" s="73" t="s">
        <v>227</v>
      </c>
    </row>
    <row r="47" spans="1:75">
      <c r="A47" t="str">
        <f>C1</f>
        <v>Not Assigned</v>
      </c>
    </row>
  </sheetData>
  <sheetProtection formatColumns="0" formatRows="0"/>
  <mergeCells count="1">
    <mergeCell ref="A1:B1"/>
  </mergeCells>
  <conditionalFormatting sqref="C1">
    <cfRule type="expression" dxfId="0" priority="1">
      <formula>$C$1="Not Assigned"</formula>
    </cfRule>
  </conditionalFormatting>
  <hyperlinks>
    <hyperlink ref="A5" r:id="rId1"/>
    <hyperlink ref="A45" r:id="rId2"/>
    <hyperlink ref="A39" r:id="rId3"/>
    <hyperlink ref="A25" r:id="rId4"/>
    <hyperlink ref="A17" r:id="rId5"/>
    <hyperlink ref="A11" r:id="rId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4DF4048843614FBFDCF943DF00E616" ma:contentTypeVersion="1" ma:contentTypeDescription="Create a new document." ma:contentTypeScope="" ma:versionID="ada1e81941290aa3f5f9bd3fef6acbfa">
  <xsd:schema xmlns:xsd="http://www.w3.org/2001/XMLSchema" xmlns:xs="http://www.w3.org/2001/XMLSchema" xmlns:p="http://schemas.microsoft.com/office/2006/metadata/properties" xmlns:ns2="716bfe16-1abb-498e-9a34-c354564ee716" targetNamespace="http://schemas.microsoft.com/office/2006/metadata/properties" ma:root="true" ma:fieldsID="1d23be1500a5be4c5d5f145ddf2414e3" ns2:_="">
    <xsd:import namespace="716bfe16-1abb-498e-9a34-c354564ee71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6bfe16-1abb-498e-9a34-c354564ee7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614785-1973-44F0-A0A8-1D6EC5698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6bfe16-1abb-498e-9a34-c354564ee7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AA297-DAA0-4EC9-A97B-FD73055B9804}">
  <ds:schemaRefs>
    <ds:schemaRef ds:uri="http://schemas.microsoft.com/sharepoint/v3/contenttype/forms"/>
  </ds:schemaRefs>
</ds:datastoreItem>
</file>

<file path=customXml/itemProps3.xml><?xml version="1.0" encoding="utf-8"?>
<ds:datastoreItem xmlns:ds="http://schemas.openxmlformats.org/officeDocument/2006/customXml" ds:itemID="{B482BE94-16BF-4726-AD47-33E8B4B365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Basic Application Info</vt:lpstr>
      <vt:lpstr> Pedestrian Treatments</vt:lpstr>
      <vt:lpstr>Roadway Departure Treatments</vt:lpstr>
      <vt:lpstr>Import</vt:lpstr>
      <vt:lpstr>'Basic Application Info'!Print_Area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Sharrow</dc:creator>
  <cp:lastModifiedBy>newsome</cp:lastModifiedBy>
  <cp:lastPrinted>2019-08-22T15:33:31Z</cp:lastPrinted>
  <dcterms:created xsi:type="dcterms:W3CDTF">2019-05-07T18:23:46Z</dcterms:created>
  <dcterms:modified xsi:type="dcterms:W3CDTF">2022-05-13T16:26:09Z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0x010100C94DF4048843614FBFDCF943DF00E616</vt:lpwstr>
  </property>
</Properties>
</file>